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P1S2 TT" sheetId="1" r:id="rId1"/>
    <sheet name="ALLOCATIONS" sheetId="3" r:id="rId2"/>
  </sheets>
  <calcPr calcId="124519"/>
</workbook>
</file>

<file path=xl/calcChain.xml><?xml version="1.0" encoding="utf-8"?>
<calcChain xmlns="http://schemas.openxmlformats.org/spreadsheetml/2006/main">
  <c r="AH5" i="1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"/>
  <c r="AM48"/>
  <c r="AM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"/>
  <c r="AL5"/>
  <c r="AL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"/>
  <c r="AK5"/>
  <c r="AK6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"/>
  <c r="AL48" l="1"/>
  <c r="AK48"/>
  <c r="AJ48"/>
  <c r="AH48" l="1"/>
</calcChain>
</file>

<file path=xl/sharedStrings.xml><?xml version="1.0" encoding="utf-8"?>
<sst xmlns="http://schemas.openxmlformats.org/spreadsheetml/2006/main" count="1359" uniqueCount="270">
  <si>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</si>
  <si>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</si>
  <si>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</si>
  <si>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</si>
  <si>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</si>
  <si>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</si>
  <si>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</si>
  <si>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</si>
  <si>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</si>
  <si>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</si>
  <si>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</si>
  <si>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</si>
  <si>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</si>
  <si>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</si>
  <si>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</si>
  <si>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</si>
  <si>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</si>
  <si>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</si>
  <si>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</si>
  <si>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</si>
  <si>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</si>
  <si>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</si>
  <si>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</si>
  <si>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</si>
  <si>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</si>
  <si>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</si>
  <si>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</si>
  <si>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</si>
  <si>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</si>
  <si>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</si>
  <si>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A-31</t>
  </si>
  <si>
    <t>Ф-1</t>
  </si>
  <si>
    <t>Ф-2</t>
  </si>
  <si>
    <t>Ф-3</t>
  </si>
  <si>
    <t>Ф-4</t>
  </si>
  <si>
    <t>Ф-5</t>
  </si>
  <si>
    <t>Ф-6</t>
  </si>
  <si>
    <t>Ф-7</t>
  </si>
  <si>
    <t>Ф-8</t>
  </si>
  <si>
    <t>Ф-9</t>
  </si>
  <si>
    <t>λ-1</t>
  </si>
  <si>
    <t>λ-2</t>
  </si>
  <si>
    <t>λ-3</t>
  </si>
  <si>
    <t>λ-4</t>
  </si>
  <si>
    <t>λ-6</t>
  </si>
  <si>
    <t>λ-7</t>
  </si>
  <si>
    <t>λ-8</t>
  </si>
  <si>
    <t>λ-9</t>
  </si>
  <si>
    <t>λ-10</t>
  </si>
  <si>
    <t>ω-9</t>
  </si>
  <si>
    <t>K-5</t>
  </si>
  <si>
    <t>K-6</t>
  </si>
  <si>
    <t>K-7</t>
  </si>
  <si>
    <t>K-8</t>
  </si>
  <si>
    <t>K-9</t>
  </si>
  <si>
    <t>K-10</t>
  </si>
  <si>
    <t>K-11</t>
  </si>
  <si>
    <t>ω-3</t>
  </si>
  <si>
    <t>ω-4</t>
  </si>
  <si>
    <t>MONDAY</t>
  </si>
  <si>
    <t>I</t>
  </si>
  <si>
    <t>II</t>
  </si>
  <si>
    <t>III</t>
  </si>
  <si>
    <t>IV</t>
  </si>
  <si>
    <t>V</t>
  </si>
  <si>
    <t>CY701/PH701</t>
  </si>
  <si>
    <t>PH701/CY701</t>
  </si>
  <si>
    <t>VI</t>
  </si>
  <si>
    <t>VII</t>
  </si>
  <si>
    <t>TUESDAY</t>
  </si>
  <si>
    <t>WEDNESDAY</t>
  </si>
  <si>
    <t>THURSDAY</t>
  </si>
  <si>
    <t>FRIDAY</t>
  </si>
  <si>
    <t>SATURDAY</t>
  </si>
  <si>
    <t>Timings</t>
  </si>
  <si>
    <t>12.00pm to 12.55pm</t>
  </si>
  <si>
    <t>9.00am to 9.55am</t>
  </si>
  <si>
    <t>2.00pm to 2.55pm</t>
  </si>
  <si>
    <t>10.00am to 10.55am</t>
  </si>
  <si>
    <t>3.00pm to 3.55pm</t>
  </si>
  <si>
    <t>11.00am to 11.55am</t>
  </si>
  <si>
    <t>4.00pm to 4.55pm</t>
  </si>
  <si>
    <t>ω-10</t>
  </si>
  <si>
    <t>ω-13</t>
  </si>
  <si>
    <t>λ-11</t>
  </si>
  <si>
    <t>BSBE127</t>
  </si>
  <si>
    <t>TE122</t>
  </si>
  <si>
    <t>EN121</t>
  </si>
  <si>
    <t>MA123</t>
  </si>
  <si>
    <t>PH124</t>
  </si>
  <si>
    <t>CY125</t>
  </si>
  <si>
    <t>CS126</t>
  </si>
  <si>
    <t>AY 18-19 P1S2 Time Table</t>
  </si>
  <si>
    <t>AY 18-19 PUC-I SEM2 FACULTY ALLOCATION</t>
  </si>
  <si>
    <t>Dept of Physics__AY 2018-19 Semester-02</t>
  </si>
  <si>
    <t>Dept of Maths__AY 2018-19 Semester-02</t>
  </si>
  <si>
    <t>S.No</t>
  </si>
  <si>
    <t>Allocation</t>
  </si>
  <si>
    <t>Allotted (with Labs)</t>
  </si>
  <si>
    <t>Extra Labs</t>
  </si>
  <si>
    <t>Extra Classes</t>
  </si>
  <si>
    <t>Name of the Faculty</t>
  </si>
  <si>
    <t>Alloted Classes</t>
  </si>
  <si>
    <t>Mr. Sateesh Kumar</t>
  </si>
  <si>
    <t>Ф-1,2</t>
  </si>
  <si>
    <t>K-7,W-9</t>
  </si>
  <si>
    <t>M.Thirupathi rao</t>
  </si>
  <si>
    <t>Ф-3,Ф-4</t>
  </si>
  <si>
    <t>Mr. Krishnam Raju</t>
  </si>
  <si>
    <t>Ф-3,4</t>
  </si>
  <si>
    <t>K.Kalpana</t>
  </si>
  <si>
    <t>Ф-1,Ф-2</t>
  </si>
  <si>
    <t>Ms. Anitha</t>
  </si>
  <si>
    <t>Ф-5,6</t>
  </si>
  <si>
    <t>D.Praveen Kumar</t>
  </si>
  <si>
    <t>K-6,K-7,λ-6</t>
  </si>
  <si>
    <t>Mrs. Lavanya K</t>
  </si>
  <si>
    <t>A.Madhusudhan</t>
  </si>
  <si>
    <t>K-8,K-9,λ-9</t>
  </si>
  <si>
    <t>Mrs. Sujatha</t>
  </si>
  <si>
    <t>Ф-7,8</t>
  </si>
  <si>
    <t>Prof.Bhujanga Rao</t>
  </si>
  <si>
    <t>K-10,K-11</t>
  </si>
  <si>
    <t>Dr. P. Rajender</t>
  </si>
  <si>
    <t>Ф-9,λ-1</t>
  </si>
  <si>
    <t>Tarabai</t>
  </si>
  <si>
    <t>Mr.Naresh V</t>
  </si>
  <si>
    <t>λ-2,3</t>
  </si>
  <si>
    <t>P.Srinivas</t>
  </si>
  <si>
    <t>ω-10,ω-13,λ-11</t>
  </si>
  <si>
    <t>Mr. Naresh Chinta</t>
  </si>
  <si>
    <t>Kumar Ragula</t>
  </si>
  <si>
    <t>Ф-5,Ф-6,λ-10</t>
  </si>
  <si>
    <t>Kudumunja Venkata Swamy</t>
  </si>
  <si>
    <t>ω-3,ω-4,λ-4</t>
  </si>
  <si>
    <t>Mr. Rajesh Kumar</t>
  </si>
  <si>
    <t>λ-4,6</t>
  </si>
  <si>
    <t>B.Praveen</t>
  </si>
  <si>
    <t>λ-7,λ-8</t>
  </si>
  <si>
    <t>Mr. Ramakrishna</t>
  </si>
  <si>
    <t>λ-7,8</t>
  </si>
  <si>
    <t>K.Krishna</t>
  </si>
  <si>
    <t>λ-2,λ-3</t>
  </si>
  <si>
    <t>Mr. S.C.Rakesh Roshan</t>
  </si>
  <si>
    <t>K.Srimannarayana</t>
  </si>
  <si>
    <t>Ф-7,Ф-8</t>
  </si>
  <si>
    <t>G3 - Mr.Naveen</t>
  </si>
  <si>
    <t>K-8,9,10</t>
  </si>
  <si>
    <t>Naveen</t>
  </si>
  <si>
    <t>ω-9,K-5</t>
  </si>
  <si>
    <t>G4 - Ms. Savitha W</t>
  </si>
  <si>
    <t>K-11,ω-3,ω-4</t>
  </si>
  <si>
    <t>Dept of English__AY 2018-19 Semester-02</t>
  </si>
  <si>
    <t>Allottee</t>
  </si>
  <si>
    <t xml:space="preserve">Allocation </t>
  </si>
  <si>
    <t>Dept of Chemistry__AY 2018-19 Semester-02</t>
  </si>
  <si>
    <t>A. Vijay Kumar</t>
  </si>
  <si>
    <t>Phi-1, 2,3,4</t>
  </si>
  <si>
    <t>Allocation ( Theory)</t>
  </si>
  <si>
    <t>Allocation (Lab)</t>
  </si>
  <si>
    <t>Sudharshan Rayala</t>
  </si>
  <si>
    <t>Phi-5,6,7,8</t>
  </si>
  <si>
    <t>Dr. G. Shobhadevi</t>
  </si>
  <si>
    <t>Mushika Raju</t>
  </si>
  <si>
    <t> L-4, L-6, L-7, L-8</t>
  </si>
  <si>
    <t>R. Shrikanth</t>
  </si>
  <si>
    <t>K. Venkateshwarlu</t>
  </si>
  <si>
    <t>K.Kavitha</t>
  </si>
  <si>
    <t>K-6, K-7, K-8, K-9</t>
  </si>
  <si>
    <t>V Rajitha</t>
  </si>
  <si>
    <t>K-10, K-11, W-3,Phi-9</t>
  </si>
  <si>
    <t>Ch. Meena</t>
  </si>
  <si>
    <t>K.Krushna Prasad</t>
  </si>
  <si>
    <t>K. Spandana</t>
  </si>
  <si>
    <t>Prof. Y.Rajeshwer Rao</t>
  </si>
  <si>
    <t>Thothalla Mallesham</t>
  </si>
  <si>
    <t>L3</t>
  </si>
  <si>
    <t>Vaishali N</t>
  </si>
  <si>
    <t>Gopi Thakkallapalli</t>
  </si>
  <si>
    <t>Dept of Telugu__AY 2018-19 Semester-02</t>
  </si>
  <si>
    <t>Kurra Mohan</t>
  </si>
  <si>
    <t>Name of the faculty</t>
  </si>
  <si>
    <t>Class allocation</t>
  </si>
  <si>
    <t>T Sanjeev</t>
  </si>
  <si>
    <t>Dr. M. Rama Devi</t>
  </si>
  <si>
    <t>Ф-1,2,3,4,5</t>
  </si>
  <si>
    <t>Ravi Kiran</t>
  </si>
  <si>
    <t>Mr.T.Sharath Chandra(GF)</t>
  </si>
  <si>
    <t>Ф-6,7,8,9,λ-1</t>
  </si>
  <si>
    <t>D Krishna murthy</t>
  </si>
  <si>
    <t>Smt. A.Laxmi</t>
  </si>
  <si>
    <t>λ-8,9,10,K-5,ω-9</t>
  </si>
  <si>
    <t>S Ramesh</t>
  </si>
  <si>
    <t>Dr. B.Bala Krishna</t>
  </si>
  <si>
    <t>λ-2,3,4,6,7</t>
  </si>
  <si>
    <t>Mr. K. Ramulu</t>
  </si>
  <si>
    <t>K-6,7,8,9,10</t>
  </si>
  <si>
    <t>Dept of IT__AY 2018-19 Semester-02</t>
  </si>
  <si>
    <t>P.Anil Kumar(GF)</t>
  </si>
  <si>
    <t>L – 11</t>
  </si>
  <si>
    <t>Name</t>
  </si>
  <si>
    <t>Classes</t>
  </si>
  <si>
    <t>K-11,ω-3,ω-4,W-10,W-13</t>
  </si>
  <si>
    <t>Ms. Bhanupriya</t>
  </si>
  <si>
    <t>Ms. Prasathi</t>
  </si>
  <si>
    <t>Ф-6,Ф-7,Ф-8,Ф-9</t>
  </si>
  <si>
    <t>AY2018-19 _BSBE FACULTY CLASSES ALLOCATION FOR SEM2</t>
  </si>
  <si>
    <t>Mr. Basava Sheker</t>
  </si>
  <si>
    <t>S.No.</t>
  </si>
  <si>
    <t xml:space="preserve">FACULTY NAME </t>
  </si>
  <si>
    <t>CLASSES</t>
  </si>
  <si>
    <t>Mr. Ravindar Reddy</t>
  </si>
  <si>
    <t>λ-7,λ-8,λ-9,λ-10</t>
  </si>
  <si>
    <t>Dr.MADHUSUDHAN K</t>
  </si>
  <si>
    <t>Ф-1, Ф2,Ф3,Ф4, Ф5,Ф6, &amp; Ф 7</t>
  </si>
  <si>
    <t>Mr. B. Harikrishna</t>
  </si>
  <si>
    <t>K-5,K-6,K-7,K-8</t>
  </si>
  <si>
    <t>S.RAMA RAO</t>
  </si>
  <si>
    <t>λ-2,λ-3, λ-4, λ-6, λ-7, λ-8, &amp; λ-9</t>
  </si>
  <si>
    <t>Mr. B. Srikanth</t>
  </si>
  <si>
    <t>K-10,ω-10,λ-4,ω-13</t>
  </si>
  <si>
    <t>P. KAMALA</t>
  </si>
  <si>
    <t>k-5,k-6,k-7, k-8, k-9, k-10, &amp; k-11</t>
  </si>
  <si>
    <t>Ms. T. Sirisha</t>
  </si>
  <si>
    <t>Dr.SAI KRISHNA</t>
  </si>
  <si>
    <t>w-3 and w-4</t>
  </si>
  <si>
    <t>Mr. Srisailam</t>
  </si>
  <si>
    <t>D. NARENDER NAIK</t>
  </si>
  <si>
    <t xml:space="preserve"> λ-11 &amp; Ф 9</t>
  </si>
  <si>
    <t xml:space="preserve">G. SRINIVAS </t>
  </si>
  <si>
    <t>λ-1, λ-10, w-9,w-10, w-13 &amp;  Ф 8</t>
  </si>
  <si>
    <t>W-4, W-10, W-13, L-11,L1</t>
  </si>
  <si>
    <t>L-9, L-10, W-9,K-5,L2</t>
  </si>
  <si>
    <t xml:space="preserve">λ9, λ10  </t>
  </si>
  <si>
    <t xml:space="preserve">K10 ,K11 </t>
  </si>
  <si>
    <t xml:space="preserve">w3 ,w4 </t>
  </si>
  <si>
    <t>Ф1, Ф4, λ3</t>
  </si>
  <si>
    <t>Ф2 , λ2 ,λ4</t>
  </si>
  <si>
    <t xml:space="preserve">Ф8, Ф9 </t>
  </si>
  <si>
    <t>K-8,W-13</t>
  </si>
  <si>
    <t>W-9</t>
  </si>
  <si>
    <t>W-3</t>
  </si>
  <si>
    <t>W-13</t>
  </si>
  <si>
    <t>ω-4,K-5</t>
  </si>
  <si>
    <t>K-11,W-10</t>
  </si>
  <si>
    <t>W-10</t>
  </si>
  <si>
    <t>D.Vasanth Babu</t>
  </si>
  <si>
    <t>Suresh(GF)</t>
  </si>
  <si>
    <t>Ф-5,λ-2,λ-3,λ-6</t>
  </si>
  <si>
    <t>3 classes formula formula</t>
  </si>
  <si>
    <t>2 classes formula</t>
  </si>
  <si>
    <t>3DIFFERENT</t>
  </si>
  <si>
    <t>2DIFFERENT</t>
  </si>
  <si>
    <t>5DIFFERENT</t>
  </si>
  <si>
    <t>Ф-1,Ф-2,Ф-3,Ф-4,λ-1</t>
  </si>
  <si>
    <t>K-9,K-11,ω-3,ω-4,W-9</t>
  </si>
  <si>
    <t>λ9, λ10, λ8, Ф5</t>
  </si>
  <si>
    <t xml:space="preserve">λ6, λ7,K8 </t>
  </si>
  <si>
    <t>Dr.K Sripad rao</t>
  </si>
  <si>
    <t xml:space="preserve">λ11 ,Ф5, K9 </t>
  </si>
  <si>
    <t>K10, K11, λ4, Ф4</t>
  </si>
  <si>
    <t>w3, w4, w9, λ11</t>
  </si>
  <si>
    <t xml:space="preserve"> Ф3, Ф6</t>
  </si>
  <si>
    <t>Ф3, Ф6</t>
  </si>
  <si>
    <t>w10, w13</t>
  </si>
  <si>
    <t>K6, K7,</t>
  </si>
  <si>
    <t>K5, w9 ,λ8</t>
  </si>
  <si>
    <t>λ1, ɸ7</t>
  </si>
  <si>
    <t xml:space="preserve">K8 </t>
  </si>
  <si>
    <t>Ф1, Ф2,  λ2,  λ3, K5, K6, K7, K9,λ6, λ7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</si>
</sst>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3"/>
      <color rgb="FF000000"/>
      <name val="Arial"/>
      <family val="2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65">
    <xf numFmtId="0" fontId="0" fillId="0" borderId="0" xfId="0"/>
    <xf numFmtId="0" fontId="0" fillId="3" borderId="0" xfId="0" applyFill="1"/>
    <xf numFmtId="0" fontId="0" fillId="3" borderId="1" xfId="0" applyFill="1" applyBorder="1"/>
    <xf numFmtId="0" fontId="3" fillId="3" borderId="0" xfId="0" applyFont="1" applyFill="1"/>
    <xf numFmtId="0" fontId="0" fillId="3" borderId="2" xfId="0" applyFill="1" applyBorder="1"/>
    <xf numFmtId="0" fontId="0" fillId="0" borderId="0" xfId="0" applyFont="1"/>
    <xf numFmtId="0" fontId="5" fillId="3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1" xfId="2" applyFont="1" applyBorder="1" applyAlignment="1">
      <alignment horizontal="left"/>
    </xf>
    <xf numFmtId="0" fontId="10" fillId="3" borderId="1" xfId="0" applyFont="1" applyFill="1" applyBorder="1" applyAlignment="1"/>
    <xf numFmtId="0" fontId="9" fillId="0" borderId="1" xfId="2" applyFont="1" applyFill="1" applyBorder="1" applyAlignment="1">
      <alignment horizontal="left"/>
    </xf>
    <xf numFmtId="0" fontId="0" fillId="3" borderId="1" xfId="0" applyFont="1" applyFill="1" applyBorder="1"/>
    <xf numFmtId="0" fontId="5" fillId="0" borderId="1" xfId="0" applyFont="1" applyBorder="1"/>
    <xf numFmtId="0" fontId="0" fillId="0" borderId="0" xfId="0" applyFont="1" applyBorder="1" applyAlignment="1">
      <alignment horizontal="center"/>
    </xf>
    <xf numFmtId="0" fontId="5" fillId="0" borderId="0" xfId="0" applyFont="1" applyBorder="1"/>
    <xf numFmtId="0" fontId="10" fillId="3" borderId="0" xfId="0" applyFont="1" applyFill="1" applyBorder="1" applyAlignment="1"/>
    <xf numFmtId="0" fontId="0" fillId="0" borderId="0" xfId="0" applyFont="1" applyBorder="1"/>
    <xf numFmtId="0" fontId="5" fillId="3" borderId="1" xfId="0" applyFont="1" applyFill="1" applyBorder="1"/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Border="1"/>
    <xf numFmtId="0" fontId="13" fillId="5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4" fillId="0" borderId="1" xfId="0" applyFont="1" applyBorder="1"/>
    <xf numFmtId="0" fontId="0" fillId="0" borderId="1" xfId="0" applyFont="1" applyBorder="1" applyAlignment="1">
      <alignment horizontal="left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0" fillId="5" borderId="1" xfId="0" applyFont="1" applyFill="1" applyBorder="1" applyAlignment="1">
      <alignment horizontal="left"/>
    </xf>
    <xf numFmtId="0" fontId="15" fillId="0" borderId="1" xfId="0" applyFont="1" applyBorder="1" applyAlignment="1"/>
    <xf numFmtId="0" fontId="11" fillId="3" borderId="1" xfId="0" applyFon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13" fillId="4" borderId="1" xfId="0" applyFont="1" applyFill="1" applyBorder="1" applyAlignment="1">
      <alignment horizontal="center"/>
    </xf>
    <xf numFmtId="0" fontId="15" fillId="0" borderId="1" xfId="0" applyFont="1" applyFill="1" applyBorder="1" applyAlignment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16" fillId="3" borderId="1" xfId="0" applyFont="1" applyFill="1" applyBorder="1"/>
    <xf numFmtId="0" fontId="17" fillId="3" borderId="1" xfId="0" applyFont="1" applyFill="1" applyBorder="1"/>
    <xf numFmtId="0" fontId="18" fillId="3" borderId="1" xfId="0" applyFont="1" applyFill="1" applyBorder="1" applyAlignment="1">
      <alignment horizontal="left"/>
    </xf>
    <xf numFmtId="0" fontId="18" fillId="3" borderId="1" xfId="0" applyFont="1" applyFill="1" applyBorder="1"/>
    <xf numFmtId="0" fontId="20" fillId="3" borderId="0" xfId="0" applyFont="1" applyFill="1"/>
    <xf numFmtId="0" fontId="21" fillId="3" borderId="0" xfId="0" applyFont="1" applyFill="1"/>
    <xf numFmtId="0" fontId="21" fillId="3" borderId="2" xfId="0" applyFont="1" applyFill="1" applyBorder="1"/>
    <xf numFmtId="0" fontId="21" fillId="3" borderId="1" xfId="0" applyFont="1" applyFill="1" applyBorder="1"/>
    <xf numFmtId="0" fontId="0" fillId="3" borderId="4" xfId="0" applyFont="1" applyFill="1" applyBorder="1"/>
    <xf numFmtId="0" fontId="0" fillId="3" borderId="3" xfId="0" applyFont="1" applyFill="1" applyBorder="1"/>
    <xf numFmtId="0" fontId="5" fillId="3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Explanatory Text" xfId="1" builtinId="5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50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XFD1048576"/>
    </sheetView>
  </sheetViews>
  <sheetFormatPr defaultRowHeight="15"/>
  <cols>
    <col min="1" max="18" width="12.7109375" style="1" customWidth="1"/>
    <col min="19" max="33" width="13.7109375" style="1" customWidth="1"/>
    <col min="34" max="1013" width="8.5703125" style="1" customWidth="1"/>
    <col min="1014" max="16384" width="9.140625" style="1"/>
  </cols>
  <sheetData>
    <row r="1" spans="1:75" ht="27.95" customHeight="1">
      <c r="A1" s="61" t="s">
        <v>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75" ht="24.95" customHeight="1">
      <c r="A2" s="46"/>
      <c r="B2" s="47"/>
      <c r="C2" s="47" t="s">
        <v>0</v>
      </c>
      <c r="D2" s="47" t="s">
        <v>1</v>
      </c>
      <c r="E2" s="47" t="s">
        <v>2</v>
      </c>
      <c r="F2" s="47" t="s">
        <v>3</v>
      </c>
      <c r="G2" s="47" t="s">
        <v>4</v>
      </c>
      <c r="H2" s="47" t="s">
        <v>5</v>
      </c>
      <c r="I2" s="47" t="s">
        <v>6</v>
      </c>
      <c r="J2" s="47" t="s">
        <v>7</v>
      </c>
      <c r="K2" s="47" t="s">
        <v>8</v>
      </c>
      <c r="L2" s="47" t="s">
        <v>9</v>
      </c>
      <c r="M2" s="47" t="s">
        <v>10</v>
      </c>
      <c r="N2" s="47" t="s">
        <v>11</v>
      </c>
      <c r="O2" s="47" t="s">
        <v>12</v>
      </c>
      <c r="P2" s="47" t="s">
        <v>13</v>
      </c>
      <c r="Q2" s="47" t="s">
        <v>14</v>
      </c>
      <c r="R2" s="47" t="s">
        <v>15</v>
      </c>
      <c r="S2" s="47" t="s">
        <v>16</v>
      </c>
      <c r="T2" s="47" t="s">
        <v>17</v>
      </c>
      <c r="U2" s="47" t="s">
        <v>18</v>
      </c>
      <c r="V2" s="47" t="s">
        <v>19</v>
      </c>
      <c r="W2" s="47" t="s">
        <v>20</v>
      </c>
      <c r="X2" s="47" t="s">
        <v>21</v>
      </c>
      <c r="Y2" s="47" t="s">
        <v>22</v>
      </c>
      <c r="Z2" s="47" t="s">
        <v>23</v>
      </c>
      <c r="AA2" s="47" t="s">
        <v>24</v>
      </c>
      <c r="AB2" s="47" t="s">
        <v>25</v>
      </c>
      <c r="AC2" s="47" t="s">
        <v>26</v>
      </c>
      <c r="AD2" s="47" t="s">
        <v>27</v>
      </c>
      <c r="AE2" s="47" t="s">
        <v>28</v>
      </c>
      <c r="AF2" s="47" t="s">
        <v>29</v>
      </c>
      <c r="AG2" s="47" t="s">
        <v>30</v>
      </c>
      <c r="AH2" s="47" t="s">
        <v>87</v>
      </c>
    </row>
    <row r="3" spans="1:75" ht="24.95" customHeight="1">
      <c r="A3" s="46"/>
      <c r="B3" s="47"/>
      <c r="C3" s="48" t="s">
        <v>31</v>
      </c>
      <c r="D3" s="48" t="s">
        <v>32</v>
      </c>
      <c r="E3" s="48" t="s">
        <v>33</v>
      </c>
      <c r="F3" s="48" t="s">
        <v>34</v>
      </c>
      <c r="G3" s="48" t="s">
        <v>35</v>
      </c>
      <c r="H3" s="48" t="s">
        <v>36</v>
      </c>
      <c r="I3" s="48" t="s">
        <v>37</v>
      </c>
      <c r="J3" s="48" t="s">
        <v>38</v>
      </c>
      <c r="K3" s="48" t="s">
        <v>39</v>
      </c>
      <c r="L3" s="48" t="s">
        <v>40</v>
      </c>
      <c r="M3" s="48" t="s">
        <v>41</v>
      </c>
      <c r="N3" s="48" t="s">
        <v>42</v>
      </c>
      <c r="O3" s="48" t="s">
        <v>43</v>
      </c>
      <c r="P3" s="48" t="s">
        <v>44</v>
      </c>
      <c r="Q3" s="48" t="s">
        <v>45</v>
      </c>
      <c r="R3" s="48" t="s">
        <v>46</v>
      </c>
      <c r="S3" s="48" t="s">
        <v>47</v>
      </c>
      <c r="T3" s="48" t="s">
        <v>48</v>
      </c>
      <c r="U3" s="48" t="s">
        <v>49</v>
      </c>
      <c r="V3" s="48" t="s">
        <v>50</v>
      </c>
      <c r="W3" s="48" t="s">
        <v>51</v>
      </c>
      <c r="X3" s="48" t="s">
        <v>52</v>
      </c>
      <c r="Y3" s="48" t="s">
        <v>53</v>
      </c>
      <c r="Z3" s="48" t="s">
        <v>54</v>
      </c>
      <c r="AA3" s="48" t="s">
        <v>55</v>
      </c>
      <c r="AB3" s="48" t="s">
        <v>56</v>
      </c>
      <c r="AC3" s="48" t="s">
        <v>57</v>
      </c>
      <c r="AD3" s="48" t="s">
        <v>58</v>
      </c>
      <c r="AE3" s="48" t="s">
        <v>82</v>
      </c>
      <c r="AF3" s="48" t="s">
        <v>83</v>
      </c>
      <c r="AG3" s="48" t="s">
        <v>84</v>
      </c>
      <c r="AH3" s="56" t="s">
        <v>249</v>
      </c>
      <c r="AJ3" s="56" t="s">
        <v>250</v>
      </c>
      <c r="AK3" s="1" t="s">
        <v>251</v>
      </c>
      <c r="AL3" s="1" t="s">
        <v>252</v>
      </c>
      <c r="AM3" s="1" t="s">
        <v>253</v>
      </c>
    </row>
    <row r="4" spans="1:75" ht="24.95" customHeight="1">
      <c r="A4" s="59" t="s">
        <v>59</v>
      </c>
      <c r="B4" s="47" t="s">
        <v>60</v>
      </c>
      <c r="C4" s="47" t="s">
        <v>88</v>
      </c>
      <c r="D4" s="47" t="s">
        <v>89</v>
      </c>
      <c r="E4" s="47" t="s">
        <v>90</v>
      </c>
      <c r="F4" s="47" t="s">
        <v>87</v>
      </c>
      <c r="G4" s="47" t="s">
        <v>90</v>
      </c>
      <c r="H4" s="47" t="s">
        <v>85</v>
      </c>
      <c r="I4" s="47" t="s">
        <v>88</v>
      </c>
      <c r="J4" s="47" t="s">
        <v>89</v>
      </c>
      <c r="K4" s="47" t="s">
        <v>90</v>
      </c>
      <c r="L4" s="47" t="s">
        <v>87</v>
      </c>
      <c r="M4" s="47" t="s">
        <v>88</v>
      </c>
      <c r="N4" s="47" t="s">
        <v>86</v>
      </c>
      <c r="O4" s="47" t="s">
        <v>90</v>
      </c>
      <c r="P4" s="47" t="s">
        <v>87</v>
      </c>
      <c r="Q4" s="47" t="s">
        <v>88</v>
      </c>
      <c r="R4" s="47" t="s">
        <v>85</v>
      </c>
      <c r="S4" s="47" t="s">
        <v>88</v>
      </c>
      <c r="T4" s="47" t="s">
        <v>89</v>
      </c>
      <c r="U4" s="47" t="s">
        <v>90</v>
      </c>
      <c r="V4" s="47" t="s">
        <v>87</v>
      </c>
      <c r="W4" s="47" t="s">
        <v>88</v>
      </c>
      <c r="X4" s="47" t="s">
        <v>89</v>
      </c>
      <c r="Y4" s="47" t="s">
        <v>90</v>
      </c>
      <c r="Z4" s="47" t="s">
        <v>87</v>
      </c>
      <c r="AA4" s="47" t="s">
        <v>88</v>
      </c>
      <c r="AB4" s="47" t="s">
        <v>85</v>
      </c>
      <c r="AC4" s="47" t="s">
        <v>88</v>
      </c>
      <c r="AD4" s="47" t="s">
        <v>89</v>
      </c>
      <c r="AE4" s="47" t="s">
        <v>90</v>
      </c>
      <c r="AF4" s="47" t="s">
        <v>89</v>
      </c>
      <c r="AG4" s="47" t="s">
        <v>88</v>
      </c>
      <c r="AH4" s="1">
        <f>COUNTIF(AD4:AG4,AH$2)+COUNTIF(L4,AH$2)</f>
        <v>1</v>
      </c>
      <c r="AI4" s="16" t="s">
        <v>60</v>
      </c>
      <c r="AJ4" s="1">
        <f>COUNTIF(W4:Z4,AH$2)</f>
        <v>1</v>
      </c>
      <c r="AK4" s="1">
        <f t="shared" ref="AK4:AK45" si="0">COUNTIF(G4,AH$2)+COUNTIF(Z4,AH$2)+COUNTIF(AG4,AH$2)</f>
        <v>1</v>
      </c>
      <c r="AL4" s="1">
        <f t="shared" ref="AL4:AL45" si="1">COUNTIF(K4,AH$2)+COUNTIF(AG4,AH$2)</f>
        <v>0</v>
      </c>
      <c r="AM4" s="1">
        <f>+COUNTIF(W4,AH$2)+COUNTIF(X4,AH$2)+COUNTIF(Y4,AH$2)+COUNTIF(Z4,AH$2)</f>
        <v>1</v>
      </c>
    </row>
    <row r="5" spans="1:75" ht="24.95" customHeight="1">
      <c r="A5" s="59"/>
      <c r="B5" s="47" t="s">
        <v>61</v>
      </c>
      <c r="C5" s="47" t="s">
        <v>89</v>
      </c>
      <c r="D5" s="47" t="s">
        <v>90</v>
      </c>
      <c r="E5" s="47" t="s">
        <v>87</v>
      </c>
      <c r="F5" s="47" t="s">
        <v>88</v>
      </c>
      <c r="G5" s="47" t="s">
        <v>89</v>
      </c>
      <c r="H5" s="47" t="s">
        <v>91</v>
      </c>
      <c r="I5" s="47" t="s">
        <v>89</v>
      </c>
      <c r="J5" s="47" t="s">
        <v>90</v>
      </c>
      <c r="K5" s="47" t="s">
        <v>86</v>
      </c>
      <c r="L5" s="47" t="s">
        <v>88</v>
      </c>
      <c r="M5" s="47" t="s">
        <v>89</v>
      </c>
      <c r="N5" s="47" t="s">
        <v>90</v>
      </c>
      <c r="O5" s="47" t="s">
        <v>87</v>
      </c>
      <c r="P5" s="47" t="s">
        <v>88</v>
      </c>
      <c r="Q5" s="47" t="s">
        <v>90</v>
      </c>
      <c r="R5" s="47" t="s">
        <v>90</v>
      </c>
      <c r="S5" s="47" t="s">
        <v>89</v>
      </c>
      <c r="T5" s="47" t="s">
        <v>90</v>
      </c>
      <c r="U5" s="47" t="s">
        <v>86</v>
      </c>
      <c r="V5" s="47" t="s">
        <v>88</v>
      </c>
      <c r="W5" s="47" t="s">
        <v>89</v>
      </c>
      <c r="X5" s="47" t="s">
        <v>90</v>
      </c>
      <c r="Y5" s="47" t="s">
        <v>87</v>
      </c>
      <c r="Z5" s="47" t="s">
        <v>88</v>
      </c>
      <c r="AA5" s="47" t="s">
        <v>90</v>
      </c>
      <c r="AB5" s="47" t="s">
        <v>91</v>
      </c>
      <c r="AC5" s="47" t="s">
        <v>89</v>
      </c>
      <c r="AD5" s="47" t="s">
        <v>90</v>
      </c>
      <c r="AE5" s="47" t="s">
        <v>86</v>
      </c>
      <c r="AF5" s="47" t="s">
        <v>88</v>
      </c>
      <c r="AG5" s="47" t="s">
        <v>89</v>
      </c>
      <c r="AH5" s="1">
        <f t="shared" ref="AH5:AH45" si="2">COUNTIF(AD5:AG5,AH$2)+COUNTIF(L5,AH$2)</f>
        <v>0</v>
      </c>
      <c r="AI5" s="16" t="s">
        <v>61</v>
      </c>
      <c r="AJ5" s="1">
        <f t="shared" ref="AJ5:AJ45" si="3">COUNTIF(W5:Z5,AH$2)</f>
        <v>1</v>
      </c>
      <c r="AK5" s="1">
        <f t="shared" si="0"/>
        <v>0</v>
      </c>
      <c r="AL5" s="1">
        <f t="shared" si="1"/>
        <v>0</v>
      </c>
      <c r="AM5" s="1">
        <f t="shared" ref="AM5:AM45" si="4">+COUNTIF(W5,AH$2)+COUNTIF(X5,AH$2)+COUNTIF(Y5,AH$2)+COUNTIF(Z5,AH$2)</f>
        <v>1</v>
      </c>
    </row>
    <row r="6" spans="1:75" ht="24.95" customHeight="1">
      <c r="A6" s="59"/>
      <c r="B6" s="47" t="s">
        <v>62</v>
      </c>
      <c r="C6" s="47" t="s">
        <v>90</v>
      </c>
      <c r="D6" s="47" t="s">
        <v>86</v>
      </c>
      <c r="E6" s="47" t="s">
        <v>88</v>
      </c>
      <c r="F6" s="47" t="s">
        <v>89</v>
      </c>
      <c r="G6" s="47" t="s">
        <v>88</v>
      </c>
      <c r="H6" s="47" t="s">
        <v>87</v>
      </c>
      <c r="I6" s="47" t="s">
        <v>90</v>
      </c>
      <c r="J6" s="47" t="s">
        <v>91</v>
      </c>
      <c r="K6" s="47" t="s">
        <v>88</v>
      </c>
      <c r="L6" s="47" t="s">
        <v>89</v>
      </c>
      <c r="M6" s="47" t="s">
        <v>90</v>
      </c>
      <c r="N6" s="47" t="s">
        <v>89</v>
      </c>
      <c r="O6" s="47" t="s">
        <v>88</v>
      </c>
      <c r="P6" s="47" t="s">
        <v>89</v>
      </c>
      <c r="Q6" s="47" t="s">
        <v>89</v>
      </c>
      <c r="R6" s="47" t="s">
        <v>87</v>
      </c>
      <c r="S6" s="47" t="s">
        <v>90</v>
      </c>
      <c r="T6" s="47" t="s">
        <v>91</v>
      </c>
      <c r="U6" s="47" t="s">
        <v>88</v>
      </c>
      <c r="V6" s="47" t="s">
        <v>89</v>
      </c>
      <c r="W6" s="47" t="s">
        <v>90</v>
      </c>
      <c r="X6" s="47" t="s">
        <v>86</v>
      </c>
      <c r="Y6" s="47" t="s">
        <v>88</v>
      </c>
      <c r="Z6" s="47" t="s">
        <v>89</v>
      </c>
      <c r="AA6" s="47" t="s">
        <v>90</v>
      </c>
      <c r="AB6" s="47" t="s">
        <v>87</v>
      </c>
      <c r="AC6" s="47" t="s">
        <v>90</v>
      </c>
      <c r="AD6" s="47" t="s">
        <v>87</v>
      </c>
      <c r="AE6" s="47" t="s">
        <v>88</v>
      </c>
      <c r="AF6" s="47" t="s">
        <v>90</v>
      </c>
      <c r="AG6" s="47" t="s">
        <v>90</v>
      </c>
      <c r="AH6" s="1">
        <f t="shared" si="2"/>
        <v>1</v>
      </c>
      <c r="AI6" s="16" t="s">
        <v>62</v>
      </c>
      <c r="AJ6" s="1">
        <f t="shared" si="3"/>
        <v>0</v>
      </c>
      <c r="AK6" s="1">
        <f t="shared" si="0"/>
        <v>0</v>
      </c>
      <c r="AL6" s="1">
        <f t="shared" si="1"/>
        <v>0</v>
      </c>
      <c r="AM6" s="1">
        <f t="shared" si="4"/>
        <v>0</v>
      </c>
    </row>
    <row r="7" spans="1:75" ht="24.95" customHeight="1">
      <c r="A7" s="59"/>
      <c r="B7" s="47" t="s">
        <v>63</v>
      </c>
      <c r="C7" s="47" t="s">
        <v>86</v>
      </c>
      <c r="D7" s="47" t="s">
        <v>88</v>
      </c>
      <c r="E7" s="47" t="s">
        <v>89</v>
      </c>
      <c r="F7" s="47" t="s">
        <v>90</v>
      </c>
      <c r="G7" s="47" t="s">
        <v>87</v>
      </c>
      <c r="H7" s="47" t="s">
        <v>88</v>
      </c>
      <c r="I7" s="47" t="s">
        <v>91</v>
      </c>
      <c r="J7" s="47" t="s">
        <v>88</v>
      </c>
      <c r="K7" s="47" t="s">
        <v>89</v>
      </c>
      <c r="L7" s="47" t="s">
        <v>90</v>
      </c>
      <c r="M7" s="47" t="s">
        <v>86</v>
      </c>
      <c r="N7" s="47" t="s">
        <v>88</v>
      </c>
      <c r="O7" s="47" t="s">
        <v>89</v>
      </c>
      <c r="P7" s="47" t="s">
        <v>90</v>
      </c>
      <c r="Q7" s="47" t="s">
        <v>87</v>
      </c>
      <c r="R7" s="47" t="s">
        <v>88</v>
      </c>
      <c r="S7" s="47" t="s">
        <v>91</v>
      </c>
      <c r="T7" s="47" t="s">
        <v>86</v>
      </c>
      <c r="U7" s="47" t="s">
        <v>89</v>
      </c>
      <c r="V7" s="47" t="s">
        <v>90</v>
      </c>
      <c r="W7" s="47" t="s">
        <v>86</v>
      </c>
      <c r="X7" s="47" t="s">
        <v>88</v>
      </c>
      <c r="Y7" s="47" t="s">
        <v>89</v>
      </c>
      <c r="Z7" s="47" t="s">
        <v>90</v>
      </c>
      <c r="AA7" s="47" t="s">
        <v>87</v>
      </c>
      <c r="AB7" s="47" t="s">
        <v>88</v>
      </c>
      <c r="AC7" s="47" t="s">
        <v>91</v>
      </c>
      <c r="AD7" s="47" t="s">
        <v>88</v>
      </c>
      <c r="AE7" s="47" t="s">
        <v>89</v>
      </c>
      <c r="AF7" s="47" t="s">
        <v>87</v>
      </c>
      <c r="AG7" s="47" t="s">
        <v>91</v>
      </c>
      <c r="AH7" s="1">
        <f t="shared" si="2"/>
        <v>1</v>
      </c>
      <c r="AI7" s="16" t="s">
        <v>63</v>
      </c>
      <c r="AJ7" s="1">
        <f t="shared" si="3"/>
        <v>0</v>
      </c>
      <c r="AK7" s="1">
        <f t="shared" si="0"/>
        <v>1</v>
      </c>
      <c r="AL7" s="1">
        <f t="shared" si="1"/>
        <v>0</v>
      </c>
      <c r="AM7" s="1">
        <f t="shared" si="4"/>
        <v>0</v>
      </c>
    </row>
    <row r="8" spans="1:75" ht="24.95" customHeight="1">
      <c r="A8" s="59"/>
      <c r="B8" s="47" t="s">
        <v>64</v>
      </c>
      <c r="C8" s="47" t="s">
        <v>88</v>
      </c>
      <c r="D8" s="47" t="s">
        <v>91</v>
      </c>
      <c r="E8" s="47" t="s">
        <v>88</v>
      </c>
      <c r="F8" s="47" t="s">
        <v>86</v>
      </c>
      <c r="G8" s="47" t="s">
        <v>90</v>
      </c>
      <c r="H8" s="60" t="s">
        <v>65</v>
      </c>
      <c r="I8" s="47" t="s">
        <v>87</v>
      </c>
      <c r="J8" s="47" t="s">
        <v>86</v>
      </c>
      <c r="K8" s="47" t="s">
        <v>90</v>
      </c>
      <c r="L8" s="47" t="s">
        <v>88</v>
      </c>
      <c r="M8" s="47" t="s">
        <v>88</v>
      </c>
      <c r="N8" s="47" t="s">
        <v>91</v>
      </c>
      <c r="O8" s="47" t="s">
        <v>88</v>
      </c>
      <c r="P8" s="47" t="s">
        <v>86</v>
      </c>
      <c r="Q8" s="47" t="s">
        <v>90</v>
      </c>
      <c r="R8" s="60" t="s">
        <v>66</v>
      </c>
      <c r="S8" s="47" t="s">
        <v>87</v>
      </c>
      <c r="T8" s="47" t="s">
        <v>88</v>
      </c>
      <c r="U8" s="47" t="s">
        <v>90</v>
      </c>
      <c r="V8" s="47" t="s">
        <v>88</v>
      </c>
      <c r="W8" s="47" t="s">
        <v>88</v>
      </c>
      <c r="X8" s="47" t="s">
        <v>91</v>
      </c>
      <c r="Y8" s="47" t="s">
        <v>88</v>
      </c>
      <c r="Z8" s="47" t="s">
        <v>86</v>
      </c>
      <c r="AA8" s="47" t="s">
        <v>89</v>
      </c>
      <c r="AB8" s="60" t="s">
        <v>65</v>
      </c>
      <c r="AC8" s="47" t="s">
        <v>87</v>
      </c>
      <c r="AD8" s="47" t="s">
        <v>86</v>
      </c>
      <c r="AE8" s="47" t="s">
        <v>90</v>
      </c>
      <c r="AF8" s="47" t="s">
        <v>88</v>
      </c>
      <c r="AG8" s="47" t="s">
        <v>87</v>
      </c>
      <c r="AH8" s="1">
        <f t="shared" si="2"/>
        <v>1</v>
      </c>
      <c r="AI8" s="16" t="s">
        <v>64</v>
      </c>
      <c r="AJ8" s="1">
        <f t="shared" si="3"/>
        <v>0</v>
      </c>
      <c r="AK8" s="1">
        <f t="shared" si="0"/>
        <v>1</v>
      </c>
      <c r="AL8" s="1">
        <f t="shared" si="1"/>
        <v>1</v>
      </c>
      <c r="AM8" s="1">
        <f t="shared" si="4"/>
        <v>0</v>
      </c>
    </row>
    <row r="9" spans="1:75" ht="24.95" customHeight="1">
      <c r="A9" s="59"/>
      <c r="B9" s="47" t="s">
        <v>67</v>
      </c>
      <c r="C9" s="47" t="s">
        <v>91</v>
      </c>
      <c r="D9" s="47" t="s">
        <v>85</v>
      </c>
      <c r="E9" s="47"/>
      <c r="F9" s="47"/>
      <c r="G9" s="47"/>
      <c r="H9" s="60"/>
      <c r="I9" s="47" t="s">
        <v>88</v>
      </c>
      <c r="J9" s="47" t="s">
        <v>87</v>
      </c>
      <c r="K9" s="47" t="s">
        <v>87</v>
      </c>
      <c r="M9" s="47" t="s">
        <v>91</v>
      </c>
      <c r="N9" s="47" t="s">
        <v>85</v>
      </c>
      <c r="O9" s="47"/>
      <c r="P9" s="47"/>
      <c r="Q9" s="47"/>
      <c r="R9" s="60"/>
      <c r="S9" s="47" t="s">
        <v>88</v>
      </c>
      <c r="T9" s="47"/>
      <c r="U9" s="47" t="s">
        <v>85</v>
      </c>
      <c r="V9" s="47" t="s">
        <v>86</v>
      </c>
      <c r="W9" s="47" t="s">
        <v>91</v>
      </c>
      <c r="X9" s="47" t="s">
        <v>85</v>
      </c>
      <c r="Y9" s="47"/>
      <c r="Z9" s="47"/>
      <c r="AA9" s="47"/>
      <c r="AB9" s="60"/>
      <c r="AC9" s="47" t="s">
        <v>88</v>
      </c>
      <c r="AD9" s="47"/>
      <c r="AE9" s="47"/>
      <c r="AF9" s="47" t="s">
        <v>86</v>
      </c>
      <c r="AG9" s="47" t="s">
        <v>88</v>
      </c>
      <c r="AH9" s="1">
        <f t="shared" si="2"/>
        <v>0</v>
      </c>
      <c r="AI9" s="16" t="s">
        <v>67</v>
      </c>
      <c r="AJ9" s="1">
        <f t="shared" si="3"/>
        <v>0</v>
      </c>
      <c r="AK9" s="1">
        <f t="shared" si="0"/>
        <v>0</v>
      </c>
      <c r="AL9" s="1">
        <f t="shared" si="1"/>
        <v>1</v>
      </c>
      <c r="AM9" s="1">
        <f t="shared" si="4"/>
        <v>0</v>
      </c>
    </row>
    <row r="10" spans="1:75" s="4" customFormat="1" ht="24.95" customHeight="1" thickBot="1">
      <c r="A10" s="59"/>
      <c r="B10" s="47" t="s">
        <v>68</v>
      </c>
      <c r="C10" s="47"/>
      <c r="D10" s="47"/>
      <c r="E10" s="47"/>
      <c r="F10" s="47"/>
      <c r="G10" s="47"/>
      <c r="H10" s="60"/>
      <c r="I10" s="47"/>
      <c r="J10" s="47"/>
      <c r="K10" s="47"/>
      <c r="L10" s="47"/>
      <c r="M10" s="47"/>
      <c r="N10" s="47"/>
      <c r="O10" s="47"/>
      <c r="P10" s="47"/>
      <c r="Q10" s="47"/>
      <c r="R10" s="60"/>
      <c r="S10" s="47"/>
      <c r="T10" s="47"/>
      <c r="U10" s="47"/>
      <c r="V10" s="47"/>
      <c r="W10" s="47"/>
      <c r="X10" s="47"/>
      <c r="Y10" s="47"/>
      <c r="Z10" s="47"/>
      <c r="AA10" s="47"/>
      <c r="AB10" s="60"/>
      <c r="AC10" s="47"/>
      <c r="AD10" s="47"/>
      <c r="AE10" s="47"/>
      <c r="AF10" s="47"/>
      <c r="AG10" s="47"/>
      <c r="AH10" s="1">
        <f t="shared" si="2"/>
        <v>0</v>
      </c>
      <c r="AI10" s="54" t="s">
        <v>68</v>
      </c>
      <c r="AJ10" s="1">
        <f t="shared" si="3"/>
        <v>0</v>
      </c>
      <c r="AK10" s="1">
        <f t="shared" si="0"/>
        <v>0</v>
      </c>
      <c r="AL10" s="1">
        <f t="shared" si="1"/>
        <v>0</v>
      </c>
      <c r="AM10" s="1">
        <f t="shared" si="4"/>
        <v>0</v>
      </c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4.95" customHeight="1" thickTop="1">
      <c r="A11" s="59" t="s">
        <v>69</v>
      </c>
      <c r="B11" s="47" t="s">
        <v>60</v>
      </c>
      <c r="C11" s="47" t="s">
        <v>89</v>
      </c>
      <c r="D11" s="47" t="s">
        <v>90</v>
      </c>
      <c r="E11" s="47" t="s">
        <v>87</v>
      </c>
      <c r="F11" s="47" t="s">
        <v>88</v>
      </c>
      <c r="G11" s="47" t="s">
        <v>85</v>
      </c>
      <c r="H11" s="47" t="s">
        <v>88</v>
      </c>
      <c r="I11" s="47" t="s">
        <v>89</v>
      </c>
      <c r="J11" s="47" t="s">
        <v>90</v>
      </c>
      <c r="K11" s="47" t="s">
        <v>87</v>
      </c>
      <c r="L11" s="47" t="s">
        <v>85</v>
      </c>
      <c r="M11" s="47" t="s">
        <v>89</v>
      </c>
      <c r="N11" s="47" t="s">
        <v>87</v>
      </c>
      <c r="O11" s="47" t="s">
        <v>87</v>
      </c>
      <c r="P11" s="47" t="s">
        <v>88</v>
      </c>
      <c r="Q11" s="47" t="s">
        <v>85</v>
      </c>
      <c r="R11" s="47" t="s">
        <v>88</v>
      </c>
      <c r="S11" s="47" t="s">
        <v>89</v>
      </c>
      <c r="T11" s="47" t="s">
        <v>90</v>
      </c>
      <c r="U11" s="47" t="s">
        <v>87</v>
      </c>
      <c r="V11" s="47" t="s">
        <v>88</v>
      </c>
      <c r="W11" s="47" t="s">
        <v>89</v>
      </c>
      <c r="X11" s="47" t="s">
        <v>90</v>
      </c>
      <c r="Y11" s="47" t="s">
        <v>87</v>
      </c>
      <c r="Z11" s="47" t="s">
        <v>88</v>
      </c>
      <c r="AA11" s="47" t="s">
        <v>85</v>
      </c>
      <c r="AB11" s="47" t="s">
        <v>88</v>
      </c>
      <c r="AC11" s="47" t="s">
        <v>89</v>
      </c>
      <c r="AD11" s="47" t="s">
        <v>90</v>
      </c>
      <c r="AE11" s="47" t="s">
        <v>87</v>
      </c>
      <c r="AF11" s="47" t="s">
        <v>88</v>
      </c>
      <c r="AG11" s="47" t="s">
        <v>89</v>
      </c>
      <c r="AH11" s="1">
        <f t="shared" si="2"/>
        <v>1</v>
      </c>
      <c r="AI11" s="55" t="s">
        <v>60</v>
      </c>
      <c r="AJ11" s="1">
        <f t="shared" si="3"/>
        <v>1</v>
      </c>
      <c r="AK11" s="1">
        <f t="shared" si="0"/>
        <v>0</v>
      </c>
      <c r="AL11" s="1">
        <f t="shared" si="1"/>
        <v>1</v>
      </c>
      <c r="AM11" s="1">
        <f t="shared" si="4"/>
        <v>1</v>
      </c>
    </row>
    <row r="12" spans="1:75" ht="24.95" customHeight="1">
      <c r="A12" s="59"/>
      <c r="B12" s="47" t="s">
        <v>61</v>
      </c>
      <c r="C12" s="47" t="s">
        <v>90</v>
      </c>
      <c r="D12" s="47" t="s">
        <v>87</v>
      </c>
      <c r="E12" s="47" t="s">
        <v>88</v>
      </c>
      <c r="F12" s="47" t="s">
        <v>89</v>
      </c>
      <c r="G12" s="47" t="s">
        <v>91</v>
      </c>
      <c r="H12" s="47" t="s">
        <v>89</v>
      </c>
      <c r="I12" s="47" t="s">
        <v>90</v>
      </c>
      <c r="J12" s="47" t="s">
        <v>86</v>
      </c>
      <c r="K12" s="47" t="s">
        <v>88</v>
      </c>
      <c r="L12" s="47" t="s">
        <v>89</v>
      </c>
      <c r="M12" s="47" t="s">
        <v>90</v>
      </c>
      <c r="N12" s="47" t="s">
        <v>88</v>
      </c>
      <c r="O12" s="47" t="s">
        <v>88</v>
      </c>
      <c r="Q12" s="47" t="s">
        <v>88</v>
      </c>
      <c r="R12" s="47" t="s">
        <v>89</v>
      </c>
      <c r="S12" s="47" t="s">
        <v>90</v>
      </c>
      <c r="T12" s="47" t="s">
        <v>86</v>
      </c>
      <c r="U12" s="47" t="s">
        <v>88</v>
      </c>
      <c r="V12" s="47" t="s">
        <v>87</v>
      </c>
      <c r="W12" s="47" t="s">
        <v>90</v>
      </c>
      <c r="X12" s="47" t="s">
        <v>87</v>
      </c>
      <c r="Y12" s="47" t="s">
        <v>88</v>
      </c>
      <c r="Z12" s="47" t="s">
        <v>89</v>
      </c>
      <c r="AA12" s="47" t="s">
        <v>91</v>
      </c>
      <c r="AB12" s="47" t="s">
        <v>89</v>
      </c>
      <c r="AC12" s="47" t="s">
        <v>90</v>
      </c>
      <c r="AD12" s="47" t="s">
        <v>86</v>
      </c>
      <c r="AE12" s="47" t="s">
        <v>88</v>
      </c>
      <c r="AF12" s="47" t="s">
        <v>89</v>
      </c>
      <c r="AG12" s="47" t="s">
        <v>90</v>
      </c>
      <c r="AH12" s="1">
        <f t="shared" si="2"/>
        <v>0</v>
      </c>
      <c r="AI12" s="16" t="s">
        <v>61</v>
      </c>
      <c r="AJ12" s="1">
        <f t="shared" si="3"/>
        <v>1</v>
      </c>
      <c r="AK12" s="1">
        <f t="shared" si="0"/>
        <v>0</v>
      </c>
      <c r="AL12" s="1">
        <f t="shared" si="1"/>
        <v>0</v>
      </c>
      <c r="AM12" s="1">
        <f t="shared" si="4"/>
        <v>1</v>
      </c>
    </row>
    <row r="13" spans="1:75" ht="24.95" customHeight="1">
      <c r="A13" s="59"/>
      <c r="B13" s="47" t="s">
        <v>62</v>
      </c>
      <c r="C13" s="47" t="s">
        <v>86</v>
      </c>
      <c r="D13" s="47" t="s">
        <v>88</v>
      </c>
      <c r="E13" s="47" t="s">
        <v>89</v>
      </c>
      <c r="F13" s="47" t="s">
        <v>90</v>
      </c>
      <c r="G13" s="47" t="s">
        <v>87</v>
      </c>
      <c r="H13" s="47" t="s">
        <v>90</v>
      </c>
      <c r="I13" s="47" t="s">
        <v>91</v>
      </c>
      <c r="J13" s="47" t="s">
        <v>88</v>
      </c>
      <c r="K13" s="47" t="s">
        <v>89</v>
      </c>
      <c r="L13" s="47" t="s">
        <v>88</v>
      </c>
      <c r="M13" s="47" t="s">
        <v>86</v>
      </c>
      <c r="N13" s="47" t="s">
        <v>89</v>
      </c>
      <c r="O13" s="47" t="s">
        <v>89</v>
      </c>
      <c r="P13" s="47" t="s">
        <v>90</v>
      </c>
      <c r="Q13" s="47" t="s">
        <v>87</v>
      </c>
      <c r="R13" s="47" t="s">
        <v>90</v>
      </c>
      <c r="S13" s="47" t="s">
        <v>91</v>
      </c>
      <c r="T13" s="47" t="s">
        <v>88</v>
      </c>
      <c r="U13" s="47" t="s">
        <v>89</v>
      </c>
      <c r="V13" s="47" t="s">
        <v>85</v>
      </c>
      <c r="W13" s="47" t="s">
        <v>86</v>
      </c>
      <c r="X13" s="47" t="s">
        <v>88</v>
      </c>
      <c r="Y13" s="47" t="s">
        <v>89</v>
      </c>
      <c r="Z13" s="47" t="s">
        <v>90</v>
      </c>
      <c r="AA13" s="47" t="s">
        <v>87</v>
      </c>
      <c r="AB13" s="47" t="s">
        <v>90</v>
      </c>
      <c r="AC13" s="47" t="s">
        <v>91</v>
      </c>
      <c r="AD13" s="47" t="s">
        <v>88</v>
      </c>
      <c r="AE13" s="47" t="s">
        <v>89</v>
      </c>
      <c r="AF13" s="47" t="s">
        <v>85</v>
      </c>
      <c r="AG13" s="47" t="s">
        <v>91</v>
      </c>
      <c r="AH13" s="1">
        <f t="shared" si="2"/>
        <v>0</v>
      </c>
      <c r="AI13" s="16" t="s">
        <v>62</v>
      </c>
      <c r="AJ13" s="1">
        <f t="shared" si="3"/>
        <v>0</v>
      </c>
      <c r="AK13" s="1">
        <f t="shared" si="0"/>
        <v>1</v>
      </c>
      <c r="AL13" s="1">
        <f t="shared" si="1"/>
        <v>0</v>
      </c>
      <c r="AM13" s="1">
        <f t="shared" si="4"/>
        <v>0</v>
      </c>
    </row>
    <row r="14" spans="1:75" ht="24.95" customHeight="1">
      <c r="A14" s="59"/>
      <c r="B14" s="47" t="s">
        <v>63</v>
      </c>
      <c r="C14" s="47" t="s">
        <v>88</v>
      </c>
      <c r="D14" s="47" t="s">
        <v>89</v>
      </c>
      <c r="E14" s="47" t="s">
        <v>90</v>
      </c>
      <c r="F14" s="47" t="s">
        <v>87</v>
      </c>
      <c r="G14" s="47" t="s">
        <v>88</v>
      </c>
      <c r="H14" s="47" t="s">
        <v>86</v>
      </c>
      <c r="I14" s="47" t="s">
        <v>88</v>
      </c>
      <c r="J14" s="47" t="s">
        <v>89</v>
      </c>
      <c r="K14" s="47" t="s">
        <v>90</v>
      </c>
      <c r="L14" s="47" t="s">
        <v>90</v>
      </c>
      <c r="M14" s="47" t="s">
        <v>88</v>
      </c>
      <c r="N14" s="47" t="s">
        <v>90</v>
      </c>
      <c r="O14" s="47" t="s">
        <v>90</v>
      </c>
      <c r="P14" s="47" t="s">
        <v>87</v>
      </c>
      <c r="Q14" s="47" t="s">
        <v>91</v>
      </c>
      <c r="R14" s="47" t="s">
        <v>86</v>
      </c>
      <c r="S14" s="47" t="s">
        <v>88</v>
      </c>
      <c r="T14" s="47" t="s">
        <v>90</v>
      </c>
      <c r="U14" s="47" t="s">
        <v>90</v>
      </c>
      <c r="V14" s="47" t="s">
        <v>89</v>
      </c>
      <c r="W14" s="47" t="s">
        <v>88</v>
      </c>
      <c r="X14" s="47" t="s">
        <v>89</v>
      </c>
      <c r="Y14" s="47" t="s">
        <v>90</v>
      </c>
      <c r="Z14" s="47" t="s">
        <v>87</v>
      </c>
      <c r="AA14" s="47" t="s">
        <v>88</v>
      </c>
      <c r="AB14" s="47" t="s">
        <v>86</v>
      </c>
      <c r="AC14" s="47" t="s">
        <v>88</v>
      </c>
      <c r="AD14" s="47" t="s">
        <v>89</v>
      </c>
      <c r="AE14" s="47" t="s">
        <v>90</v>
      </c>
      <c r="AF14" s="47" t="s">
        <v>87</v>
      </c>
      <c r="AG14" s="47" t="s">
        <v>88</v>
      </c>
      <c r="AH14" s="1">
        <f t="shared" si="2"/>
        <v>1</v>
      </c>
      <c r="AI14" s="16" t="s">
        <v>63</v>
      </c>
      <c r="AJ14" s="1">
        <f t="shared" si="3"/>
        <v>1</v>
      </c>
      <c r="AK14" s="1">
        <f t="shared" si="0"/>
        <v>1</v>
      </c>
      <c r="AL14" s="1">
        <f t="shared" si="1"/>
        <v>0</v>
      </c>
      <c r="AM14" s="1">
        <f t="shared" si="4"/>
        <v>1</v>
      </c>
    </row>
    <row r="15" spans="1:75" ht="24.95" customHeight="1">
      <c r="A15" s="59"/>
      <c r="B15" s="47" t="s">
        <v>64</v>
      </c>
      <c r="C15" s="47" t="s">
        <v>91</v>
      </c>
      <c r="D15" s="47" t="s">
        <v>88</v>
      </c>
      <c r="E15" s="47" t="s">
        <v>86</v>
      </c>
      <c r="F15" s="47" t="s">
        <v>90</v>
      </c>
      <c r="G15" s="60" t="s">
        <v>65</v>
      </c>
      <c r="H15" s="47" t="s">
        <v>88</v>
      </c>
      <c r="I15" s="47" t="s">
        <v>86</v>
      </c>
      <c r="J15" s="47" t="s">
        <v>90</v>
      </c>
      <c r="K15" s="47" t="s">
        <v>88</v>
      </c>
      <c r="L15" s="47" t="s">
        <v>87</v>
      </c>
      <c r="M15" s="47" t="s">
        <v>91</v>
      </c>
      <c r="N15" s="47" t="s">
        <v>88</v>
      </c>
      <c r="O15" s="47" t="s">
        <v>86</v>
      </c>
      <c r="P15" s="47" t="s">
        <v>89</v>
      </c>
      <c r="Q15" s="60" t="s">
        <v>66</v>
      </c>
      <c r="R15" s="47" t="s">
        <v>88</v>
      </c>
      <c r="S15" s="47" t="s">
        <v>86</v>
      </c>
      <c r="T15" s="47" t="s">
        <v>89</v>
      </c>
      <c r="U15" s="47" t="s">
        <v>88</v>
      </c>
      <c r="V15" s="47" t="s">
        <v>90</v>
      </c>
      <c r="W15" s="47" t="s">
        <v>91</v>
      </c>
      <c r="X15" s="47" t="s">
        <v>88</v>
      </c>
      <c r="Y15" s="47" t="s">
        <v>86</v>
      </c>
      <c r="Z15" s="47" t="s">
        <v>90</v>
      </c>
      <c r="AA15" s="60" t="s">
        <v>65</v>
      </c>
      <c r="AB15" s="47" t="s">
        <v>88</v>
      </c>
      <c r="AC15" s="47" t="s">
        <v>86</v>
      </c>
      <c r="AD15" s="47" t="s">
        <v>90</v>
      </c>
      <c r="AE15" s="47" t="s">
        <v>88</v>
      </c>
      <c r="AF15" s="47" t="s">
        <v>90</v>
      </c>
      <c r="AG15" s="53"/>
      <c r="AH15" s="1">
        <f t="shared" si="2"/>
        <v>1</v>
      </c>
      <c r="AI15" s="16" t="s">
        <v>64</v>
      </c>
      <c r="AJ15" s="1">
        <f t="shared" si="3"/>
        <v>0</v>
      </c>
      <c r="AK15" s="1">
        <f t="shared" si="0"/>
        <v>0</v>
      </c>
      <c r="AL15" s="1">
        <f t="shared" si="1"/>
        <v>0</v>
      </c>
      <c r="AM15" s="1">
        <f t="shared" si="4"/>
        <v>0</v>
      </c>
    </row>
    <row r="16" spans="1:75" ht="24.95" customHeight="1">
      <c r="A16" s="59"/>
      <c r="B16" s="47" t="s">
        <v>67</v>
      </c>
      <c r="C16" s="47" t="s">
        <v>85</v>
      </c>
      <c r="D16" s="47"/>
      <c r="E16" s="47"/>
      <c r="F16" s="47"/>
      <c r="G16" s="60"/>
      <c r="H16" s="47" t="s">
        <v>91</v>
      </c>
      <c r="I16" s="47" t="s">
        <v>87</v>
      </c>
      <c r="J16" s="47"/>
      <c r="K16" s="47" t="s">
        <v>85</v>
      </c>
      <c r="L16" s="47" t="s">
        <v>86</v>
      </c>
      <c r="M16" s="47" t="s">
        <v>85</v>
      </c>
      <c r="N16" s="47"/>
      <c r="O16" s="47"/>
      <c r="P16" s="47"/>
      <c r="Q16" s="60"/>
      <c r="R16" s="47" t="s">
        <v>91</v>
      </c>
      <c r="S16" s="47"/>
      <c r="T16" s="53"/>
      <c r="U16" s="53"/>
      <c r="V16" s="47" t="s">
        <v>86</v>
      </c>
      <c r="W16" s="47" t="s">
        <v>85</v>
      </c>
      <c r="X16" s="47"/>
      <c r="Y16" s="47"/>
      <c r="Z16" s="47"/>
      <c r="AA16" s="60"/>
      <c r="AB16" s="47" t="s">
        <v>91</v>
      </c>
      <c r="AC16" s="47"/>
      <c r="AD16" s="47" t="s">
        <v>87</v>
      </c>
      <c r="AE16" s="47" t="s">
        <v>85</v>
      </c>
      <c r="AF16" s="47" t="s">
        <v>86</v>
      </c>
      <c r="AG16" s="47" t="s">
        <v>86</v>
      </c>
      <c r="AH16" s="1">
        <f t="shared" si="2"/>
        <v>1</v>
      </c>
      <c r="AI16" s="16" t="s">
        <v>67</v>
      </c>
      <c r="AJ16" s="1">
        <f t="shared" si="3"/>
        <v>0</v>
      </c>
      <c r="AK16" s="1">
        <f t="shared" si="0"/>
        <v>0</v>
      </c>
      <c r="AL16" s="1">
        <f t="shared" si="1"/>
        <v>0</v>
      </c>
      <c r="AM16" s="1">
        <f t="shared" si="4"/>
        <v>0</v>
      </c>
    </row>
    <row r="17" spans="1:75" s="4" customFormat="1" ht="24.95" customHeight="1" thickBot="1">
      <c r="A17" s="59"/>
      <c r="B17" s="47" t="s">
        <v>68</v>
      </c>
      <c r="C17" s="47"/>
      <c r="D17" s="47"/>
      <c r="E17" s="47"/>
      <c r="F17" s="47"/>
      <c r="G17" s="60"/>
      <c r="H17" s="47"/>
      <c r="I17" s="47"/>
      <c r="J17" s="47"/>
      <c r="K17" s="47"/>
      <c r="L17" s="47"/>
      <c r="M17" s="47"/>
      <c r="N17" s="47"/>
      <c r="O17" s="47"/>
      <c r="P17" s="47"/>
      <c r="Q17" s="60"/>
      <c r="R17" s="47"/>
      <c r="S17" s="47"/>
      <c r="T17" s="47"/>
      <c r="U17" s="47"/>
      <c r="V17" s="47"/>
      <c r="W17" s="47"/>
      <c r="X17" s="47"/>
      <c r="Y17" s="47"/>
      <c r="Z17" s="47"/>
      <c r="AA17" s="60"/>
      <c r="AB17" s="47"/>
      <c r="AC17" s="47"/>
      <c r="AD17" s="47"/>
      <c r="AE17" s="47"/>
      <c r="AF17" s="47"/>
      <c r="AG17" s="47"/>
      <c r="AH17" s="1">
        <f t="shared" si="2"/>
        <v>0</v>
      </c>
      <c r="AI17" s="54" t="s">
        <v>68</v>
      </c>
      <c r="AJ17" s="1">
        <f t="shared" si="3"/>
        <v>0</v>
      </c>
      <c r="AK17" s="1">
        <f t="shared" si="0"/>
        <v>0</v>
      </c>
      <c r="AL17" s="1">
        <f t="shared" si="1"/>
        <v>0</v>
      </c>
      <c r="AM17" s="1">
        <f t="shared" si="4"/>
        <v>0</v>
      </c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4.95" customHeight="1" thickTop="1">
      <c r="A18" s="59" t="s">
        <v>70</v>
      </c>
      <c r="B18" s="47" t="s">
        <v>60</v>
      </c>
      <c r="C18" s="47" t="s">
        <v>90</v>
      </c>
      <c r="D18" s="47" t="s">
        <v>87</v>
      </c>
      <c r="E18" s="47" t="s">
        <v>89</v>
      </c>
      <c r="F18" s="47" t="s">
        <v>85</v>
      </c>
      <c r="G18" s="47" t="s">
        <v>88</v>
      </c>
      <c r="H18" s="47" t="s">
        <v>89</v>
      </c>
      <c r="I18" s="47" t="s">
        <v>90</v>
      </c>
      <c r="J18" s="47" t="s">
        <v>87</v>
      </c>
      <c r="K18" s="47" t="s">
        <v>88</v>
      </c>
      <c r="L18" s="47" t="s">
        <v>91</v>
      </c>
      <c r="M18" s="47" t="s">
        <v>90</v>
      </c>
      <c r="N18" s="47" t="s">
        <v>87</v>
      </c>
      <c r="O18" s="47" t="s">
        <v>88</v>
      </c>
      <c r="P18" s="47" t="s">
        <v>85</v>
      </c>
      <c r="Q18" s="47" t="s">
        <v>88</v>
      </c>
      <c r="R18" s="47" t="s">
        <v>89</v>
      </c>
      <c r="S18" s="47" t="s">
        <v>90</v>
      </c>
      <c r="T18" s="47" t="s">
        <v>87</v>
      </c>
      <c r="U18" s="47" t="s">
        <v>85</v>
      </c>
      <c r="V18" s="47" t="s">
        <v>91</v>
      </c>
      <c r="W18" s="47" t="s">
        <v>90</v>
      </c>
      <c r="X18" s="47" t="s">
        <v>89</v>
      </c>
      <c r="Y18" s="47" t="s">
        <v>88</v>
      </c>
      <c r="Z18" s="47" t="s">
        <v>85</v>
      </c>
      <c r="AA18" s="47" t="s">
        <v>88</v>
      </c>
      <c r="AB18" s="47" t="s">
        <v>89</v>
      </c>
      <c r="AC18" s="47" t="s">
        <v>90</v>
      </c>
      <c r="AD18" s="47" t="s">
        <v>91</v>
      </c>
      <c r="AE18" s="47" t="s">
        <v>88</v>
      </c>
      <c r="AF18" s="47" t="s">
        <v>91</v>
      </c>
      <c r="AG18" s="47" t="s">
        <v>89</v>
      </c>
      <c r="AH18" s="1">
        <f t="shared" si="2"/>
        <v>0</v>
      </c>
      <c r="AI18" s="55" t="s">
        <v>60</v>
      </c>
      <c r="AJ18" s="1">
        <f t="shared" si="3"/>
        <v>0</v>
      </c>
      <c r="AK18" s="1">
        <f t="shared" si="0"/>
        <v>0</v>
      </c>
      <c r="AL18" s="1">
        <f t="shared" si="1"/>
        <v>0</v>
      </c>
      <c r="AM18" s="1">
        <f t="shared" si="4"/>
        <v>0</v>
      </c>
    </row>
    <row r="19" spans="1:75" ht="24.95" customHeight="1">
      <c r="A19" s="59"/>
      <c r="B19" s="47" t="s">
        <v>61</v>
      </c>
      <c r="C19" s="47" t="s">
        <v>87</v>
      </c>
      <c r="D19" s="47" t="s">
        <v>88</v>
      </c>
      <c r="E19" s="47" t="s">
        <v>88</v>
      </c>
      <c r="F19" s="47" t="s">
        <v>91</v>
      </c>
      <c r="G19" s="47" t="s">
        <v>89</v>
      </c>
      <c r="H19" s="47" t="s">
        <v>90</v>
      </c>
      <c r="I19" s="47" t="s">
        <v>86</v>
      </c>
      <c r="J19" s="47" t="s">
        <v>88</v>
      </c>
      <c r="K19" s="47" t="s">
        <v>90</v>
      </c>
      <c r="L19" s="60" t="s">
        <v>66</v>
      </c>
      <c r="M19" s="47" t="s">
        <v>87</v>
      </c>
      <c r="N19" s="47" t="s">
        <v>88</v>
      </c>
      <c r="O19" s="47" t="s">
        <v>90</v>
      </c>
      <c r="P19" s="47" t="s">
        <v>91</v>
      </c>
      <c r="Q19" s="47" t="s">
        <v>89</v>
      </c>
      <c r="R19" s="47" t="s">
        <v>90</v>
      </c>
      <c r="S19" s="47" t="s">
        <v>86</v>
      </c>
      <c r="T19" s="47" t="s">
        <v>88</v>
      </c>
      <c r="U19" s="47" t="s">
        <v>89</v>
      </c>
      <c r="V19" s="60" t="s">
        <v>65</v>
      </c>
      <c r="W19" s="47" t="s">
        <v>87</v>
      </c>
      <c r="X19" s="47" t="s">
        <v>88</v>
      </c>
      <c r="Y19" s="47" t="s">
        <v>90</v>
      </c>
      <c r="Z19" s="47" t="s">
        <v>91</v>
      </c>
      <c r="AA19" s="47" t="s">
        <v>89</v>
      </c>
      <c r="AB19" s="47" t="s">
        <v>90</v>
      </c>
      <c r="AC19" s="47" t="s">
        <v>86</v>
      </c>
      <c r="AD19" s="47" t="s">
        <v>90</v>
      </c>
      <c r="AE19" s="47" t="s">
        <v>89</v>
      </c>
      <c r="AF19" s="60" t="s">
        <v>66</v>
      </c>
      <c r="AG19" s="47" t="s">
        <v>90</v>
      </c>
      <c r="AH19" s="1">
        <f t="shared" si="2"/>
        <v>0</v>
      </c>
      <c r="AI19" s="16" t="s">
        <v>61</v>
      </c>
      <c r="AJ19" s="1">
        <f t="shared" si="3"/>
        <v>1</v>
      </c>
      <c r="AK19" s="1">
        <f t="shared" si="0"/>
        <v>0</v>
      </c>
      <c r="AL19" s="1">
        <f t="shared" si="1"/>
        <v>0</v>
      </c>
      <c r="AM19" s="1">
        <f t="shared" si="4"/>
        <v>1</v>
      </c>
    </row>
    <row r="20" spans="1:75" ht="24.95" customHeight="1">
      <c r="A20" s="59"/>
      <c r="B20" s="47" t="s">
        <v>62</v>
      </c>
      <c r="C20" s="47" t="s">
        <v>88</v>
      </c>
      <c r="D20" s="47" t="s">
        <v>89</v>
      </c>
      <c r="E20" s="47" t="s">
        <v>90</v>
      </c>
      <c r="F20" s="47" t="s">
        <v>87</v>
      </c>
      <c r="G20" s="47" t="s">
        <v>90</v>
      </c>
      <c r="H20" s="47" t="s">
        <v>86</v>
      </c>
      <c r="I20" s="47" t="s">
        <v>88</v>
      </c>
      <c r="J20" s="47" t="s">
        <v>89</v>
      </c>
      <c r="K20" s="47" t="s">
        <v>85</v>
      </c>
      <c r="L20" s="60"/>
      <c r="M20" s="47" t="s">
        <v>88</v>
      </c>
      <c r="N20" s="47" t="s">
        <v>89</v>
      </c>
      <c r="O20" s="47" t="s">
        <v>85</v>
      </c>
      <c r="P20" s="47" t="s">
        <v>87</v>
      </c>
      <c r="Q20" s="47" t="s">
        <v>90</v>
      </c>
      <c r="R20" s="47" t="s">
        <v>86</v>
      </c>
      <c r="S20" s="47" t="s">
        <v>88</v>
      </c>
      <c r="T20" s="47" t="s">
        <v>89</v>
      </c>
      <c r="U20" s="47" t="s">
        <v>88</v>
      </c>
      <c r="V20" s="60"/>
      <c r="W20" s="47" t="s">
        <v>88</v>
      </c>
      <c r="X20" s="47" t="s">
        <v>90</v>
      </c>
      <c r="Y20" s="47" t="s">
        <v>89</v>
      </c>
      <c r="Z20" s="47" t="s">
        <v>87</v>
      </c>
      <c r="AA20" s="47" t="s">
        <v>90</v>
      </c>
      <c r="AB20" s="47" t="s">
        <v>86</v>
      </c>
      <c r="AC20" s="47" t="s">
        <v>88</v>
      </c>
      <c r="AD20" s="47" t="s">
        <v>89</v>
      </c>
      <c r="AE20" s="47" t="s">
        <v>85</v>
      </c>
      <c r="AF20" s="60"/>
      <c r="AG20" s="47" t="s">
        <v>87</v>
      </c>
      <c r="AH20" s="1">
        <f t="shared" si="2"/>
        <v>1</v>
      </c>
      <c r="AI20" s="16" t="s">
        <v>62</v>
      </c>
      <c r="AJ20" s="1">
        <f t="shared" si="3"/>
        <v>1</v>
      </c>
      <c r="AK20" s="1">
        <f t="shared" si="0"/>
        <v>2</v>
      </c>
      <c r="AL20" s="1">
        <f t="shared" si="1"/>
        <v>1</v>
      </c>
      <c r="AM20" s="1">
        <f t="shared" si="4"/>
        <v>1</v>
      </c>
    </row>
    <row r="21" spans="1:75" ht="24.95" customHeight="1">
      <c r="A21" s="59"/>
      <c r="B21" s="47" t="s">
        <v>63</v>
      </c>
      <c r="C21" s="47" t="s">
        <v>89</v>
      </c>
      <c r="D21" s="47" t="s">
        <v>90</v>
      </c>
      <c r="E21" s="47" t="s">
        <v>87</v>
      </c>
      <c r="F21" s="47" t="s">
        <v>88</v>
      </c>
      <c r="G21" s="47" t="s">
        <v>86</v>
      </c>
      <c r="H21" s="47" t="s">
        <v>88</v>
      </c>
      <c r="I21" s="47" t="s">
        <v>89</v>
      </c>
      <c r="J21" s="47" t="s">
        <v>90</v>
      </c>
      <c r="K21" s="47" t="s">
        <v>87</v>
      </c>
      <c r="L21" s="60"/>
      <c r="M21" s="47" t="s">
        <v>89</v>
      </c>
      <c r="N21" s="47" t="s">
        <v>90</v>
      </c>
      <c r="O21" s="47" t="s">
        <v>87</v>
      </c>
      <c r="P21" s="47" t="s">
        <v>88</v>
      </c>
      <c r="Q21" s="47" t="s">
        <v>86</v>
      </c>
      <c r="R21" s="47" t="s">
        <v>88</v>
      </c>
      <c r="S21" s="47" t="s">
        <v>89</v>
      </c>
      <c r="T21" s="47" t="s">
        <v>90</v>
      </c>
      <c r="U21" s="47" t="s">
        <v>87</v>
      </c>
      <c r="V21" s="60"/>
      <c r="W21" s="47" t="s">
        <v>89</v>
      </c>
      <c r="X21" s="47" t="s">
        <v>87</v>
      </c>
      <c r="Y21" s="47" t="s">
        <v>90</v>
      </c>
      <c r="Z21" s="47" t="s">
        <v>88</v>
      </c>
      <c r="AA21" s="47" t="s">
        <v>86</v>
      </c>
      <c r="AB21" s="47" t="s">
        <v>88</v>
      </c>
      <c r="AC21" s="47" t="s">
        <v>89</v>
      </c>
      <c r="AD21" s="47" t="s">
        <v>88</v>
      </c>
      <c r="AE21" s="47" t="s">
        <v>87</v>
      </c>
      <c r="AF21" s="60"/>
      <c r="AG21" s="47" t="s">
        <v>88</v>
      </c>
      <c r="AH21" s="1">
        <f t="shared" si="2"/>
        <v>1</v>
      </c>
      <c r="AI21" s="16" t="s">
        <v>63</v>
      </c>
      <c r="AJ21" s="1">
        <f t="shared" si="3"/>
        <v>1</v>
      </c>
      <c r="AK21" s="1">
        <f t="shared" si="0"/>
        <v>0</v>
      </c>
      <c r="AL21" s="1">
        <f t="shared" si="1"/>
        <v>1</v>
      </c>
      <c r="AM21" s="1">
        <f t="shared" si="4"/>
        <v>1</v>
      </c>
    </row>
    <row r="22" spans="1:75" ht="24.95" customHeight="1">
      <c r="A22" s="59"/>
      <c r="B22" s="47" t="s">
        <v>64</v>
      </c>
      <c r="C22" s="47" t="s">
        <v>88</v>
      </c>
      <c r="D22" s="47" t="s">
        <v>86</v>
      </c>
      <c r="E22" s="47" t="s">
        <v>90</v>
      </c>
      <c r="F22" s="60" t="s">
        <v>65</v>
      </c>
      <c r="G22" s="47" t="s">
        <v>91</v>
      </c>
      <c r="H22" s="47" t="s">
        <v>91</v>
      </c>
      <c r="I22" s="47" t="s">
        <v>90</v>
      </c>
      <c r="J22" s="47" t="s">
        <v>88</v>
      </c>
      <c r="K22" s="47" t="s">
        <v>89</v>
      </c>
      <c r="L22" s="47" t="s">
        <v>88</v>
      </c>
      <c r="M22" s="47" t="s">
        <v>88</v>
      </c>
      <c r="N22" s="47" t="s">
        <v>86</v>
      </c>
      <c r="O22" s="47" t="s">
        <v>90</v>
      </c>
      <c r="P22" s="60" t="s">
        <v>66</v>
      </c>
      <c r="Q22" s="47" t="s">
        <v>88</v>
      </c>
      <c r="R22" s="47" t="s">
        <v>91</v>
      </c>
      <c r="S22" s="47" t="s">
        <v>90</v>
      </c>
      <c r="T22" s="47" t="s">
        <v>88</v>
      </c>
      <c r="U22" s="47" t="s">
        <v>90</v>
      </c>
      <c r="V22" s="47" t="s">
        <v>86</v>
      </c>
      <c r="W22" s="47" t="s">
        <v>88</v>
      </c>
      <c r="X22" s="47" t="s">
        <v>86</v>
      </c>
      <c r="Y22" s="47" t="s">
        <v>87</v>
      </c>
      <c r="Z22" s="60" t="s">
        <v>65</v>
      </c>
      <c r="AA22" s="47" t="s">
        <v>88</v>
      </c>
      <c r="AB22" s="47" t="s">
        <v>91</v>
      </c>
      <c r="AC22" s="47" t="s">
        <v>90</v>
      </c>
      <c r="AD22" s="47" t="s">
        <v>88</v>
      </c>
      <c r="AE22" s="47" t="s">
        <v>90</v>
      </c>
      <c r="AF22" s="47" t="s">
        <v>88</v>
      </c>
      <c r="AG22" s="47" t="s">
        <v>90</v>
      </c>
      <c r="AH22" s="1">
        <f t="shared" si="2"/>
        <v>0</v>
      </c>
      <c r="AI22" s="16" t="s">
        <v>64</v>
      </c>
      <c r="AJ22" s="1">
        <f t="shared" si="3"/>
        <v>1</v>
      </c>
      <c r="AK22" s="1">
        <f t="shared" si="0"/>
        <v>0</v>
      </c>
      <c r="AL22" s="1">
        <f t="shared" si="1"/>
        <v>0</v>
      </c>
      <c r="AM22" s="1">
        <f t="shared" si="4"/>
        <v>1</v>
      </c>
    </row>
    <row r="23" spans="1:75" ht="24.95" customHeight="1">
      <c r="A23" s="59"/>
      <c r="B23" s="47" t="s">
        <v>67</v>
      </c>
      <c r="C23" s="47"/>
      <c r="D23" s="47"/>
      <c r="E23" s="47"/>
      <c r="F23" s="60"/>
      <c r="G23" s="47" t="s">
        <v>88</v>
      </c>
      <c r="H23" s="47" t="s">
        <v>85</v>
      </c>
      <c r="I23" s="47"/>
      <c r="J23" s="47"/>
      <c r="K23" s="47"/>
      <c r="L23" s="47" t="s">
        <v>89</v>
      </c>
      <c r="M23" s="47"/>
      <c r="N23" s="47" t="s">
        <v>91</v>
      </c>
      <c r="O23" s="47"/>
      <c r="P23" s="60"/>
      <c r="Q23" s="47" t="s">
        <v>91</v>
      </c>
      <c r="R23" s="47" t="s">
        <v>85</v>
      </c>
      <c r="S23" s="47"/>
      <c r="T23" s="47" t="s">
        <v>87</v>
      </c>
      <c r="U23" s="47"/>
      <c r="V23" s="47" t="s">
        <v>88</v>
      </c>
      <c r="W23" s="47"/>
      <c r="X23" s="47"/>
      <c r="Y23" s="47"/>
      <c r="Z23" s="60"/>
      <c r="AA23" s="47" t="s">
        <v>91</v>
      </c>
      <c r="AB23" s="47" t="s">
        <v>85</v>
      </c>
      <c r="AC23" s="47" t="s">
        <v>87</v>
      </c>
      <c r="AD23" s="47" t="s">
        <v>85</v>
      </c>
      <c r="AE23" s="47"/>
      <c r="AF23" s="47" t="s">
        <v>87</v>
      </c>
      <c r="AH23" s="1">
        <f t="shared" si="2"/>
        <v>1</v>
      </c>
      <c r="AI23" s="16" t="s">
        <v>67</v>
      </c>
      <c r="AJ23" s="1">
        <f t="shared" si="3"/>
        <v>0</v>
      </c>
      <c r="AK23" s="1">
        <f t="shared" si="0"/>
        <v>0</v>
      </c>
      <c r="AL23" s="1">
        <f t="shared" si="1"/>
        <v>0</v>
      </c>
      <c r="AM23" s="1">
        <f t="shared" si="4"/>
        <v>0</v>
      </c>
    </row>
    <row r="24" spans="1:75" s="4" customFormat="1" ht="24.95" customHeight="1" thickBot="1">
      <c r="A24" s="59"/>
      <c r="B24" s="47" t="s">
        <v>68</v>
      </c>
      <c r="C24" s="47"/>
      <c r="D24" s="47"/>
      <c r="E24" s="47"/>
      <c r="F24" s="60"/>
      <c r="G24" s="47"/>
      <c r="H24" s="47"/>
      <c r="I24" s="47"/>
      <c r="J24" s="47"/>
      <c r="K24" s="47"/>
      <c r="L24" s="47" t="s">
        <v>86</v>
      </c>
      <c r="M24" s="47"/>
      <c r="N24" s="47"/>
      <c r="O24" s="47"/>
      <c r="P24" s="60"/>
      <c r="Q24" s="47"/>
      <c r="R24" s="47"/>
      <c r="S24" s="47"/>
      <c r="T24" s="47"/>
      <c r="U24" s="47"/>
      <c r="V24" s="52"/>
      <c r="W24" s="47"/>
      <c r="X24" s="47"/>
      <c r="Y24" s="47"/>
      <c r="Z24" s="60"/>
      <c r="AA24" s="47"/>
      <c r="AB24" s="47"/>
      <c r="AC24" s="47"/>
      <c r="AD24" s="47"/>
      <c r="AE24" s="47"/>
      <c r="AF24" s="52"/>
      <c r="AG24" s="47"/>
      <c r="AH24" s="1">
        <f t="shared" si="2"/>
        <v>0</v>
      </c>
      <c r="AI24" s="54" t="s">
        <v>68</v>
      </c>
      <c r="AJ24" s="1">
        <f t="shared" si="3"/>
        <v>0</v>
      </c>
      <c r="AK24" s="1">
        <f t="shared" si="0"/>
        <v>0</v>
      </c>
      <c r="AL24" s="1">
        <f t="shared" si="1"/>
        <v>0</v>
      </c>
      <c r="AM24" s="1">
        <f t="shared" si="4"/>
        <v>0</v>
      </c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4.95" customHeight="1" thickTop="1">
      <c r="A25" s="59" t="s">
        <v>71</v>
      </c>
      <c r="B25" s="47" t="s">
        <v>60</v>
      </c>
      <c r="C25" s="47" t="s">
        <v>89</v>
      </c>
      <c r="D25" s="47" t="s">
        <v>88</v>
      </c>
      <c r="E25" s="47" t="s">
        <v>85</v>
      </c>
      <c r="F25" s="47" t="s">
        <v>88</v>
      </c>
      <c r="G25" s="47" t="s">
        <v>89</v>
      </c>
      <c r="H25" s="47" t="s">
        <v>90</v>
      </c>
      <c r="I25" s="47" t="s">
        <v>87</v>
      </c>
      <c r="J25" s="47" t="s">
        <v>88</v>
      </c>
      <c r="K25" s="47" t="s">
        <v>91</v>
      </c>
      <c r="L25" s="47" t="s">
        <v>88</v>
      </c>
      <c r="M25" s="47" t="s">
        <v>89</v>
      </c>
      <c r="N25" s="47" t="s">
        <v>88</v>
      </c>
      <c r="O25" s="47" t="s">
        <v>89</v>
      </c>
      <c r="P25" s="49" t="s">
        <v>90</v>
      </c>
      <c r="Q25" s="47" t="s">
        <v>89</v>
      </c>
      <c r="R25" s="47" t="s">
        <v>90</v>
      </c>
      <c r="S25" s="47" t="s">
        <v>87</v>
      </c>
      <c r="T25" s="47" t="s">
        <v>89</v>
      </c>
      <c r="U25" s="47" t="s">
        <v>91</v>
      </c>
      <c r="V25" s="47" t="s">
        <v>88</v>
      </c>
      <c r="W25" s="47" t="s">
        <v>87</v>
      </c>
      <c r="X25" s="47" t="s">
        <v>89</v>
      </c>
      <c r="Y25" s="47" t="s">
        <v>85</v>
      </c>
      <c r="Z25" s="47" t="s">
        <v>88</v>
      </c>
      <c r="AA25" s="47" t="s">
        <v>89</v>
      </c>
      <c r="AB25" s="47" t="s">
        <v>90</v>
      </c>
      <c r="AC25" s="47" t="s">
        <v>90</v>
      </c>
      <c r="AD25" s="47" t="s">
        <v>88</v>
      </c>
      <c r="AE25" s="47" t="s">
        <v>91</v>
      </c>
      <c r="AF25" s="47" t="s">
        <v>88</v>
      </c>
      <c r="AG25" s="47" t="s">
        <v>87</v>
      </c>
      <c r="AH25" s="1">
        <f t="shared" si="2"/>
        <v>1</v>
      </c>
      <c r="AI25" s="55" t="s">
        <v>60</v>
      </c>
      <c r="AJ25" s="1">
        <f t="shared" si="3"/>
        <v>1</v>
      </c>
      <c r="AK25" s="1">
        <f t="shared" si="0"/>
        <v>1</v>
      </c>
      <c r="AL25" s="1">
        <f t="shared" si="1"/>
        <v>1</v>
      </c>
      <c r="AM25" s="1">
        <f t="shared" si="4"/>
        <v>1</v>
      </c>
    </row>
    <row r="26" spans="1:75" ht="24.95" customHeight="1">
      <c r="A26" s="59"/>
      <c r="B26" s="47" t="s">
        <v>61</v>
      </c>
      <c r="C26" s="47" t="s">
        <v>87</v>
      </c>
      <c r="D26" s="47" t="s">
        <v>90</v>
      </c>
      <c r="E26" s="47" t="s">
        <v>91</v>
      </c>
      <c r="F26" s="47" t="s">
        <v>90</v>
      </c>
      <c r="G26" s="47" t="s">
        <v>90</v>
      </c>
      <c r="H26" s="47" t="s">
        <v>87</v>
      </c>
      <c r="I26" s="47" t="s">
        <v>88</v>
      </c>
      <c r="J26" s="47" t="s">
        <v>89</v>
      </c>
      <c r="K26" s="60" t="s">
        <v>66</v>
      </c>
      <c r="L26" s="47" t="s">
        <v>87</v>
      </c>
      <c r="M26" s="47" t="s">
        <v>87</v>
      </c>
      <c r="N26" s="47" t="s">
        <v>87</v>
      </c>
      <c r="O26" s="47" t="s">
        <v>91</v>
      </c>
      <c r="P26" s="47" t="s">
        <v>89</v>
      </c>
      <c r="Q26" s="47" t="s">
        <v>90</v>
      </c>
      <c r="R26" s="47" t="s">
        <v>87</v>
      </c>
      <c r="S26" s="47" t="s">
        <v>88</v>
      </c>
      <c r="T26" s="47" t="s">
        <v>88</v>
      </c>
      <c r="U26" s="60" t="s">
        <v>65</v>
      </c>
      <c r="V26" s="47" t="s">
        <v>89</v>
      </c>
      <c r="W26" s="47" t="s">
        <v>88</v>
      </c>
      <c r="X26" s="47" t="s">
        <v>87</v>
      </c>
      <c r="Y26" s="47" t="s">
        <v>91</v>
      </c>
      <c r="Z26" s="47" t="s">
        <v>89</v>
      </c>
      <c r="AA26" s="47" t="s">
        <v>90</v>
      </c>
      <c r="AB26" s="47" t="s">
        <v>87</v>
      </c>
      <c r="AC26" s="47" t="s">
        <v>88</v>
      </c>
      <c r="AD26" s="47" t="s">
        <v>89</v>
      </c>
      <c r="AE26" s="60" t="s">
        <v>66</v>
      </c>
      <c r="AF26" s="47" t="s">
        <v>89</v>
      </c>
      <c r="AG26" s="47" t="s">
        <v>88</v>
      </c>
      <c r="AH26" s="1">
        <f t="shared" si="2"/>
        <v>1</v>
      </c>
      <c r="AI26" s="16" t="s">
        <v>61</v>
      </c>
      <c r="AJ26" s="1">
        <f t="shared" si="3"/>
        <v>1</v>
      </c>
      <c r="AK26" s="1">
        <f t="shared" si="0"/>
        <v>0</v>
      </c>
      <c r="AL26" s="1">
        <f t="shared" si="1"/>
        <v>0</v>
      </c>
      <c r="AM26" s="1">
        <f t="shared" si="4"/>
        <v>1</v>
      </c>
    </row>
    <row r="27" spans="1:75" ht="24.95" customHeight="1">
      <c r="A27" s="59"/>
      <c r="B27" s="47" t="s">
        <v>62</v>
      </c>
      <c r="C27" s="47" t="s">
        <v>88</v>
      </c>
      <c r="D27" s="47" t="s">
        <v>90</v>
      </c>
      <c r="E27" s="47" t="s">
        <v>87</v>
      </c>
      <c r="F27" s="47" t="s">
        <v>89</v>
      </c>
      <c r="G27" s="47" t="s">
        <v>86</v>
      </c>
      <c r="H27" s="47" t="s">
        <v>88</v>
      </c>
      <c r="I27" s="47" t="s">
        <v>89</v>
      </c>
      <c r="J27" s="47" t="s">
        <v>87</v>
      </c>
      <c r="K27" s="60"/>
      <c r="L27" s="47" t="s">
        <v>90</v>
      </c>
      <c r="M27" s="47" t="s">
        <v>88</v>
      </c>
      <c r="N27" s="47" t="s">
        <v>90</v>
      </c>
      <c r="O27" s="47" t="s">
        <v>87</v>
      </c>
      <c r="P27" s="50" t="s">
        <v>88</v>
      </c>
      <c r="Q27" s="47" t="s">
        <v>86</v>
      </c>
      <c r="R27" s="47" t="s">
        <v>88</v>
      </c>
      <c r="S27" s="47" t="s">
        <v>89</v>
      </c>
      <c r="T27" s="47" t="s">
        <v>85</v>
      </c>
      <c r="U27" s="60"/>
      <c r="V27" s="47" t="s">
        <v>87</v>
      </c>
      <c r="W27" s="47" t="s">
        <v>89</v>
      </c>
      <c r="X27" s="47" t="s">
        <v>90</v>
      </c>
      <c r="Y27" s="47" t="s">
        <v>87</v>
      </c>
      <c r="Z27" s="47" t="s">
        <v>90</v>
      </c>
      <c r="AA27" s="47" t="s">
        <v>86</v>
      </c>
      <c r="AB27" s="47" t="s">
        <v>88</v>
      </c>
      <c r="AC27" s="47" t="s">
        <v>89</v>
      </c>
      <c r="AD27" s="47" t="s">
        <v>85</v>
      </c>
      <c r="AE27" s="60"/>
      <c r="AF27" s="47" t="s">
        <v>87</v>
      </c>
      <c r="AG27" s="49" t="s">
        <v>88</v>
      </c>
      <c r="AH27" s="1">
        <f t="shared" si="2"/>
        <v>1</v>
      </c>
      <c r="AI27" s="16" t="s">
        <v>62</v>
      </c>
      <c r="AJ27" s="1">
        <f t="shared" si="3"/>
        <v>1</v>
      </c>
      <c r="AK27" s="1">
        <f t="shared" si="0"/>
        <v>0</v>
      </c>
      <c r="AL27" s="1">
        <f t="shared" si="1"/>
        <v>0</v>
      </c>
      <c r="AM27" s="1">
        <f t="shared" si="4"/>
        <v>1</v>
      </c>
    </row>
    <row r="28" spans="1:75" ht="24.95" customHeight="1">
      <c r="A28" s="59"/>
      <c r="B28" s="47" t="s">
        <v>63</v>
      </c>
      <c r="C28" s="47" t="s">
        <v>90</v>
      </c>
      <c r="D28" s="47" t="s">
        <v>89</v>
      </c>
      <c r="E28" s="47" t="s">
        <v>88</v>
      </c>
      <c r="F28" s="47" t="s">
        <v>86</v>
      </c>
      <c r="G28" s="47" t="s">
        <v>88</v>
      </c>
      <c r="H28" s="47" t="s">
        <v>89</v>
      </c>
      <c r="I28" s="47" t="s">
        <v>90</v>
      </c>
      <c r="J28" s="47" t="s">
        <v>85</v>
      </c>
      <c r="K28" s="60"/>
      <c r="L28" s="47" t="s">
        <v>91</v>
      </c>
      <c r="M28" s="47" t="s">
        <v>90</v>
      </c>
      <c r="N28" s="47" t="s">
        <v>89</v>
      </c>
      <c r="O28" s="47" t="s">
        <v>88</v>
      </c>
      <c r="P28" s="47" t="s">
        <v>86</v>
      </c>
      <c r="Q28" s="47" t="s">
        <v>88</v>
      </c>
      <c r="R28" s="47" t="s">
        <v>91</v>
      </c>
      <c r="S28" s="47" t="s">
        <v>90</v>
      </c>
      <c r="T28" s="47" t="s">
        <v>87</v>
      </c>
      <c r="U28" s="60"/>
      <c r="V28" s="47" t="s">
        <v>91</v>
      </c>
      <c r="W28" s="47" t="s">
        <v>90</v>
      </c>
      <c r="X28" s="47" t="s">
        <v>88</v>
      </c>
      <c r="Y28" s="47" t="s">
        <v>88</v>
      </c>
      <c r="Z28" s="47" t="s">
        <v>86</v>
      </c>
      <c r="AA28" s="47" t="s">
        <v>88</v>
      </c>
      <c r="AB28" s="47" t="s">
        <v>89</v>
      </c>
      <c r="AC28" s="47" t="s">
        <v>87</v>
      </c>
      <c r="AD28" s="47" t="s">
        <v>87</v>
      </c>
      <c r="AE28" s="60"/>
      <c r="AF28" s="47" t="s">
        <v>91</v>
      </c>
      <c r="AG28" s="49" t="s">
        <v>89</v>
      </c>
      <c r="AH28" s="1">
        <f t="shared" si="2"/>
        <v>1</v>
      </c>
      <c r="AI28" s="16" t="s">
        <v>63</v>
      </c>
      <c r="AJ28" s="1">
        <f t="shared" si="3"/>
        <v>0</v>
      </c>
      <c r="AK28" s="1">
        <f t="shared" si="0"/>
        <v>0</v>
      </c>
      <c r="AL28" s="1">
        <f t="shared" si="1"/>
        <v>0</v>
      </c>
      <c r="AM28" s="1">
        <f t="shared" si="4"/>
        <v>0</v>
      </c>
    </row>
    <row r="29" spans="1:75" ht="24.95" customHeight="1">
      <c r="A29" s="59"/>
      <c r="B29" s="47" t="s">
        <v>64</v>
      </c>
      <c r="C29" s="47" t="s">
        <v>86</v>
      </c>
      <c r="D29" s="47" t="s">
        <v>87</v>
      </c>
      <c r="E29" s="60" t="s">
        <v>65</v>
      </c>
      <c r="F29" s="47" t="s">
        <v>88</v>
      </c>
      <c r="G29" s="47" t="s">
        <v>91</v>
      </c>
      <c r="H29" s="47" t="s">
        <v>88</v>
      </c>
      <c r="I29" s="47" t="s">
        <v>88</v>
      </c>
      <c r="J29" s="47" t="s">
        <v>90</v>
      </c>
      <c r="K29" s="47" t="s">
        <v>88</v>
      </c>
      <c r="L29" s="47" t="s">
        <v>89</v>
      </c>
      <c r="M29" s="47" t="s">
        <v>86</v>
      </c>
      <c r="N29" s="47" t="s">
        <v>90</v>
      </c>
      <c r="O29" s="60" t="s">
        <v>66</v>
      </c>
      <c r="P29" s="47" t="s">
        <v>88</v>
      </c>
      <c r="Q29" s="47" t="s">
        <v>91</v>
      </c>
      <c r="R29" s="47" t="s">
        <v>88</v>
      </c>
      <c r="S29" s="47" t="s">
        <v>88</v>
      </c>
      <c r="T29" s="47" t="s">
        <v>90</v>
      </c>
      <c r="U29" s="47" t="s">
        <v>88</v>
      </c>
      <c r="V29" s="47" t="s">
        <v>90</v>
      </c>
      <c r="W29" s="47" t="s">
        <v>86</v>
      </c>
      <c r="X29" s="47" t="s">
        <v>90</v>
      </c>
      <c r="Y29" s="60" t="s">
        <v>65</v>
      </c>
      <c r="Z29" s="47" t="s">
        <v>91</v>
      </c>
      <c r="AA29" s="47" t="s">
        <v>91</v>
      </c>
      <c r="AB29" s="47" t="s">
        <v>88</v>
      </c>
      <c r="AC29" s="47" t="s">
        <v>88</v>
      </c>
      <c r="AD29" s="47" t="s">
        <v>90</v>
      </c>
      <c r="AE29" s="47" t="s">
        <v>88</v>
      </c>
      <c r="AF29" s="47" t="s">
        <v>90</v>
      </c>
      <c r="AG29" s="47" t="s">
        <v>90</v>
      </c>
      <c r="AH29" s="1">
        <f t="shared" si="2"/>
        <v>0</v>
      </c>
      <c r="AI29" s="16" t="s">
        <v>64</v>
      </c>
      <c r="AJ29" s="1">
        <f t="shared" si="3"/>
        <v>0</v>
      </c>
      <c r="AK29" s="1">
        <f t="shared" si="0"/>
        <v>0</v>
      </c>
      <c r="AL29" s="1">
        <f t="shared" si="1"/>
        <v>0</v>
      </c>
      <c r="AM29" s="1">
        <f t="shared" si="4"/>
        <v>0</v>
      </c>
    </row>
    <row r="30" spans="1:75" ht="24.95" customHeight="1">
      <c r="A30" s="59"/>
      <c r="B30" s="47" t="s">
        <v>67</v>
      </c>
      <c r="C30" s="47"/>
      <c r="D30" s="47"/>
      <c r="E30" s="60"/>
      <c r="F30" s="47" t="s">
        <v>91</v>
      </c>
      <c r="G30" s="47" t="s">
        <v>85</v>
      </c>
      <c r="H30" s="47"/>
      <c r="I30" s="47"/>
      <c r="J30" s="47"/>
      <c r="K30" s="47" t="s">
        <v>86</v>
      </c>
      <c r="L30" s="47" t="s">
        <v>88</v>
      </c>
      <c r="M30" s="47"/>
      <c r="N30" s="47"/>
      <c r="O30" s="60"/>
      <c r="P30" s="47" t="s">
        <v>91</v>
      </c>
      <c r="Q30" s="47" t="s">
        <v>85</v>
      </c>
      <c r="R30" s="47" t="s">
        <v>89</v>
      </c>
      <c r="S30" s="47" t="s">
        <v>91</v>
      </c>
      <c r="T30" s="47"/>
      <c r="U30" s="47" t="s">
        <v>86</v>
      </c>
      <c r="V30" s="47" t="s">
        <v>88</v>
      </c>
      <c r="W30" s="47"/>
      <c r="X30" s="47"/>
      <c r="Y30" s="60"/>
      <c r="Z30" s="47" t="s">
        <v>88</v>
      </c>
      <c r="AA30" s="47" t="s">
        <v>85</v>
      </c>
      <c r="AB30" s="47"/>
      <c r="AC30" s="47" t="s">
        <v>85</v>
      </c>
      <c r="AD30" s="47"/>
      <c r="AE30" s="47" t="s">
        <v>86</v>
      </c>
      <c r="AF30" s="47" t="s">
        <v>88</v>
      </c>
      <c r="AG30" s="47" t="s">
        <v>86</v>
      </c>
      <c r="AH30" s="1">
        <f t="shared" si="2"/>
        <v>0</v>
      </c>
      <c r="AI30" s="16" t="s">
        <v>67</v>
      </c>
      <c r="AJ30" s="1">
        <f t="shared" si="3"/>
        <v>0</v>
      </c>
      <c r="AK30" s="1">
        <f t="shared" si="0"/>
        <v>0</v>
      </c>
      <c r="AL30" s="1">
        <f t="shared" si="1"/>
        <v>0</v>
      </c>
      <c r="AM30" s="1">
        <f t="shared" si="4"/>
        <v>0</v>
      </c>
    </row>
    <row r="31" spans="1:75" s="4" customFormat="1" ht="24.95" customHeight="1" thickBot="1">
      <c r="A31" s="59"/>
      <c r="B31" s="47" t="s">
        <v>68</v>
      </c>
      <c r="C31" s="47"/>
      <c r="D31" s="47"/>
      <c r="E31" s="60"/>
      <c r="F31" s="47"/>
      <c r="G31" s="47"/>
      <c r="H31" s="47"/>
      <c r="I31" s="47"/>
      <c r="J31" s="47"/>
      <c r="K31" s="52"/>
      <c r="L31" s="47"/>
      <c r="M31" s="47"/>
      <c r="N31" s="47"/>
      <c r="O31" s="60"/>
      <c r="P31" s="47"/>
      <c r="Q31" s="47"/>
      <c r="R31" s="47"/>
      <c r="S31" s="47"/>
      <c r="T31" s="47"/>
      <c r="V31" s="47"/>
      <c r="W31" s="47"/>
      <c r="X31" s="47"/>
      <c r="Y31" s="60"/>
      <c r="Z31" s="47"/>
      <c r="AA31" s="47"/>
      <c r="AB31" s="47"/>
      <c r="AC31" s="47"/>
      <c r="AD31" s="47"/>
      <c r="AE31" s="52"/>
      <c r="AF31" s="47"/>
      <c r="AG31" s="47"/>
      <c r="AH31" s="1">
        <f t="shared" si="2"/>
        <v>0</v>
      </c>
      <c r="AI31" s="54" t="s">
        <v>68</v>
      </c>
      <c r="AJ31" s="1">
        <f t="shared" si="3"/>
        <v>0</v>
      </c>
      <c r="AK31" s="1">
        <f t="shared" si="0"/>
        <v>0</v>
      </c>
      <c r="AL31" s="1">
        <f t="shared" si="1"/>
        <v>0</v>
      </c>
      <c r="AM31" s="1">
        <f t="shared" si="4"/>
        <v>0</v>
      </c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4.95" customHeight="1" thickTop="1">
      <c r="A32" s="59" t="s">
        <v>72</v>
      </c>
      <c r="B32" s="47" t="s">
        <v>60</v>
      </c>
      <c r="C32" s="47" t="s">
        <v>88</v>
      </c>
      <c r="D32" s="47" t="s">
        <v>85</v>
      </c>
      <c r="E32" s="47" t="s">
        <v>88</v>
      </c>
      <c r="F32" s="47" t="s">
        <v>89</v>
      </c>
      <c r="G32" s="47" t="s">
        <v>90</v>
      </c>
      <c r="H32" s="47" t="s">
        <v>87</v>
      </c>
      <c r="I32" s="47" t="s">
        <v>88</v>
      </c>
      <c r="J32" s="47" t="s">
        <v>91</v>
      </c>
      <c r="K32" s="47" t="s">
        <v>88</v>
      </c>
      <c r="L32" s="47" t="s">
        <v>89</v>
      </c>
      <c r="M32" s="47" t="s">
        <v>88</v>
      </c>
      <c r="N32" s="47" t="s">
        <v>85</v>
      </c>
      <c r="O32" s="47" t="s">
        <v>90</v>
      </c>
      <c r="P32" s="47" t="s">
        <v>89</v>
      </c>
      <c r="Q32" s="47" t="s">
        <v>88</v>
      </c>
      <c r="R32" s="47" t="s">
        <v>87</v>
      </c>
      <c r="S32" s="47" t="s">
        <v>88</v>
      </c>
      <c r="T32" s="47" t="s">
        <v>88</v>
      </c>
      <c r="U32" s="47" t="s">
        <v>89</v>
      </c>
      <c r="V32" s="47" t="s">
        <v>89</v>
      </c>
      <c r="W32" s="47" t="s">
        <v>88</v>
      </c>
      <c r="X32" s="47" t="s">
        <v>85</v>
      </c>
      <c r="Y32" s="47" t="s">
        <v>90</v>
      </c>
      <c r="Z32" s="47" t="s">
        <v>89</v>
      </c>
      <c r="AA32" s="47" t="s">
        <v>90</v>
      </c>
      <c r="AB32" s="47" t="s">
        <v>87</v>
      </c>
      <c r="AC32" s="47" t="s">
        <v>89</v>
      </c>
      <c r="AD32" s="47" t="s">
        <v>91</v>
      </c>
      <c r="AE32" s="49" t="s">
        <v>90</v>
      </c>
      <c r="AF32" s="47" t="s">
        <v>89</v>
      </c>
      <c r="AG32" s="47" t="s">
        <v>88</v>
      </c>
      <c r="AH32" s="1">
        <f t="shared" si="2"/>
        <v>0</v>
      </c>
      <c r="AI32" s="55" t="s">
        <v>60</v>
      </c>
      <c r="AJ32" s="1">
        <f t="shared" si="3"/>
        <v>0</v>
      </c>
      <c r="AK32" s="1">
        <f t="shared" si="0"/>
        <v>0</v>
      </c>
      <c r="AL32" s="1">
        <f t="shared" si="1"/>
        <v>0</v>
      </c>
      <c r="AM32" s="1">
        <f t="shared" si="4"/>
        <v>0</v>
      </c>
    </row>
    <row r="33" spans="1:75" ht="24.95" customHeight="1">
      <c r="A33" s="59"/>
      <c r="B33" s="47" t="s">
        <v>61</v>
      </c>
      <c r="C33" s="47" t="s">
        <v>89</v>
      </c>
      <c r="D33" s="47" t="s">
        <v>91</v>
      </c>
      <c r="E33" s="47" t="s">
        <v>89</v>
      </c>
      <c r="F33" s="47" t="s">
        <v>90</v>
      </c>
      <c r="G33" s="47" t="s">
        <v>87</v>
      </c>
      <c r="H33" s="47" t="s">
        <v>88</v>
      </c>
      <c r="I33" s="47" t="s">
        <v>85</v>
      </c>
      <c r="J33" s="60" t="s">
        <v>66</v>
      </c>
      <c r="K33" s="47" t="s">
        <v>89</v>
      </c>
      <c r="L33" s="47" t="s">
        <v>90</v>
      </c>
      <c r="M33" s="47" t="s">
        <v>87</v>
      </c>
      <c r="N33" s="47" t="s">
        <v>91</v>
      </c>
      <c r="O33" s="47" t="s">
        <v>91</v>
      </c>
      <c r="P33" s="47" t="s">
        <v>90</v>
      </c>
      <c r="Q33" s="47" t="s">
        <v>87</v>
      </c>
      <c r="R33" s="47" t="s">
        <v>89</v>
      </c>
      <c r="S33" s="47" t="s">
        <v>85</v>
      </c>
      <c r="T33" s="60" t="s">
        <v>65</v>
      </c>
      <c r="U33" s="47" t="s">
        <v>88</v>
      </c>
      <c r="V33" s="47" t="s">
        <v>90</v>
      </c>
      <c r="W33" s="47" t="s">
        <v>89</v>
      </c>
      <c r="X33" s="47" t="s">
        <v>91</v>
      </c>
      <c r="Y33" s="47" t="s">
        <v>88</v>
      </c>
      <c r="Z33" s="47" t="s">
        <v>90</v>
      </c>
      <c r="AA33" s="47" t="s">
        <v>87</v>
      </c>
      <c r="AB33" s="47" t="s">
        <v>88</v>
      </c>
      <c r="AC33" s="47" t="s">
        <v>88</v>
      </c>
      <c r="AD33" s="60" t="s">
        <v>66</v>
      </c>
      <c r="AE33" s="49" t="s">
        <v>88</v>
      </c>
      <c r="AF33" s="47" t="s">
        <v>90</v>
      </c>
      <c r="AG33" s="47" t="s">
        <v>91</v>
      </c>
      <c r="AH33" s="1">
        <f t="shared" si="2"/>
        <v>0</v>
      </c>
      <c r="AI33" s="16" t="s">
        <v>61</v>
      </c>
      <c r="AJ33" s="1">
        <f t="shared" si="3"/>
        <v>0</v>
      </c>
      <c r="AK33" s="1">
        <f t="shared" si="0"/>
        <v>1</v>
      </c>
      <c r="AL33" s="1">
        <f t="shared" si="1"/>
        <v>0</v>
      </c>
      <c r="AM33" s="1">
        <f t="shared" si="4"/>
        <v>0</v>
      </c>
    </row>
    <row r="34" spans="1:75" ht="24.95" customHeight="1">
      <c r="A34" s="59"/>
      <c r="B34" s="47" t="s">
        <v>62</v>
      </c>
      <c r="C34" s="47" t="s">
        <v>90</v>
      </c>
      <c r="D34" s="47" t="s">
        <v>87</v>
      </c>
      <c r="E34" s="47" t="s">
        <v>90</v>
      </c>
      <c r="F34" s="47" t="s">
        <v>86</v>
      </c>
      <c r="G34" s="47" t="s">
        <v>88</v>
      </c>
      <c r="H34" s="47" t="s">
        <v>89</v>
      </c>
      <c r="I34" s="47" t="s">
        <v>91</v>
      </c>
      <c r="J34" s="60"/>
      <c r="K34" s="47" t="s">
        <v>87</v>
      </c>
      <c r="L34" s="47" t="s">
        <v>91</v>
      </c>
      <c r="M34" s="47" t="s">
        <v>90</v>
      </c>
      <c r="N34" s="47" t="s">
        <v>88</v>
      </c>
      <c r="O34" s="47" t="s">
        <v>88</v>
      </c>
      <c r="P34" s="47" t="s">
        <v>86</v>
      </c>
      <c r="Q34" s="47" t="s">
        <v>90</v>
      </c>
      <c r="R34" s="47" t="s">
        <v>88</v>
      </c>
      <c r="S34" s="47" t="s">
        <v>89</v>
      </c>
      <c r="T34" s="60"/>
      <c r="U34" s="47" t="s">
        <v>90</v>
      </c>
      <c r="V34" s="47" t="s">
        <v>91</v>
      </c>
      <c r="W34" s="47" t="s">
        <v>90</v>
      </c>
      <c r="X34" s="49" t="s">
        <v>88</v>
      </c>
      <c r="Y34" s="47" t="s">
        <v>89</v>
      </c>
      <c r="Z34" s="47" t="s">
        <v>86</v>
      </c>
      <c r="AA34" s="47" t="s">
        <v>88</v>
      </c>
      <c r="AB34" s="47" t="s">
        <v>89</v>
      </c>
      <c r="AC34" s="47" t="s">
        <v>85</v>
      </c>
      <c r="AD34" s="60"/>
      <c r="AE34" s="49" t="s">
        <v>87</v>
      </c>
      <c r="AF34" s="47" t="s">
        <v>91</v>
      </c>
      <c r="AG34" s="47" t="s">
        <v>90</v>
      </c>
      <c r="AH34" s="1">
        <f t="shared" si="2"/>
        <v>1</v>
      </c>
      <c r="AI34" s="16" t="s">
        <v>62</v>
      </c>
      <c r="AJ34" s="1">
        <f t="shared" si="3"/>
        <v>0</v>
      </c>
      <c r="AK34" s="1">
        <f t="shared" si="0"/>
        <v>0</v>
      </c>
      <c r="AL34" s="1" t="e">
        <f>COUNTIF(#REF!,AH$2)+COUNTIF(AG34,AH$2)</f>
        <v>#REF!</v>
      </c>
      <c r="AM34" s="1">
        <f t="shared" si="4"/>
        <v>0</v>
      </c>
    </row>
    <row r="35" spans="1:75" ht="24.95" customHeight="1">
      <c r="A35" s="59"/>
      <c r="B35" s="47" t="s">
        <v>63</v>
      </c>
      <c r="C35" s="47" t="s">
        <v>87</v>
      </c>
      <c r="D35" s="47" t="s">
        <v>88</v>
      </c>
      <c r="E35" s="47" t="s">
        <v>86</v>
      </c>
      <c r="F35" s="47" t="s">
        <v>88</v>
      </c>
      <c r="G35" s="47" t="s">
        <v>89</v>
      </c>
      <c r="H35" s="47" t="s">
        <v>90</v>
      </c>
      <c r="I35" s="47" t="s">
        <v>90</v>
      </c>
      <c r="J35" s="60"/>
      <c r="K35" s="47" t="s">
        <v>91</v>
      </c>
      <c r="L35" s="47" t="s">
        <v>88</v>
      </c>
      <c r="M35" s="47" t="s">
        <v>89</v>
      </c>
      <c r="N35" s="47" t="s">
        <v>87</v>
      </c>
      <c r="O35" s="47" t="s">
        <v>86</v>
      </c>
      <c r="P35" s="47" t="s">
        <v>88</v>
      </c>
      <c r="Q35" s="47" t="s">
        <v>89</v>
      </c>
      <c r="R35" s="47" t="s">
        <v>90</v>
      </c>
      <c r="S35" s="47" t="s">
        <v>87</v>
      </c>
      <c r="T35" s="60"/>
      <c r="U35" s="47" t="s">
        <v>91</v>
      </c>
      <c r="V35" s="47" t="s">
        <v>88</v>
      </c>
      <c r="W35" s="47" t="s">
        <v>90</v>
      </c>
      <c r="X35" s="49" t="s">
        <v>87</v>
      </c>
      <c r="Y35" s="47" t="s">
        <v>86</v>
      </c>
      <c r="Z35" s="47" t="s">
        <v>88</v>
      </c>
      <c r="AA35" s="47" t="s">
        <v>89</v>
      </c>
      <c r="AB35" s="47" t="s">
        <v>90</v>
      </c>
      <c r="AC35" s="47" t="s">
        <v>87</v>
      </c>
      <c r="AD35" s="60"/>
      <c r="AE35" s="47" t="s">
        <v>91</v>
      </c>
      <c r="AF35" s="47" t="s">
        <v>88</v>
      </c>
      <c r="AG35" s="47" t="s">
        <v>87</v>
      </c>
      <c r="AH35" s="1">
        <f t="shared" si="2"/>
        <v>1</v>
      </c>
      <c r="AI35" s="16" t="s">
        <v>63</v>
      </c>
      <c r="AJ35" s="1">
        <f t="shared" si="3"/>
        <v>1</v>
      </c>
      <c r="AK35" s="1">
        <f t="shared" si="0"/>
        <v>1</v>
      </c>
      <c r="AL35" s="1">
        <f t="shared" si="1"/>
        <v>1</v>
      </c>
      <c r="AM35" s="1">
        <f t="shared" si="4"/>
        <v>1</v>
      </c>
    </row>
    <row r="36" spans="1:75" ht="24.95" customHeight="1">
      <c r="A36" s="59"/>
      <c r="B36" s="47" t="s">
        <v>64</v>
      </c>
      <c r="C36" s="47" t="s">
        <v>90</v>
      </c>
      <c r="D36" s="60" t="s">
        <v>65</v>
      </c>
      <c r="E36" s="47" t="s">
        <v>88</v>
      </c>
      <c r="F36" s="47" t="s">
        <v>91</v>
      </c>
      <c r="G36" s="47" t="s">
        <v>88</v>
      </c>
      <c r="H36" s="47" t="s">
        <v>86</v>
      </c>
      <c r="I36" s="47" t="s">
        <v>87</v>
      </c>
      <c r="J36" s="47" t="s">
        <v>88</v>
      </c>
      <c r="K36" s="47" t="s">
        <v>90</v>
      </c>
      <c r="L36" s="51"/>
      <c r="M36" s="47" t="s">
        <v>90</v>
      </c>
      <c r="N36" s="60" t="s">
        <v>66</v>
      </c>
      <c r="O36" s="47" t="s">
        <v>89</v>
      </c>
      <c r="P36" s="47" t="s">
        <v>91</v>
      </c>
      <c r="Q36" s="47" t="s">
        <v>88</v>
      </c>
      <c r="R36" s="47" t="s">
        <v>86</v>
      </c>
      <c r="S36" s="47" t="s">
        <v>90</v>
      </c>
      <c r="T36" s="47" t="s">
        <v>91</v>
      </c>
      <c r="U36" s="47" t="s">
        <v>87</v>
      </c>
      <c r="V36" s="47" t="s">
        <v>85</v>
      </c>
      <c r="W36" s="47" t="s">
        <v>87</v>
      </c>
      <c r="X36" s="60" t="s">
        <v>65</v>
      </c>
      <c r="Y36" s="47" t="s">
        <v>88</v>
      </c>
      <c r="Z36" s="47" t="s">
        <v>91</v>
      </c>
      <c r="AA36" s="47" t="s">
        <v>88</v>
      </c>
      <c r="AB36" s="47" t="s">
        <v>86</v>
      </c>
      <c r="AC36" s="47" t="s">
        <v>90</v>
      </c>
      <c r="AD36" s="47" t="s">
        <v>88</v>
      </c>
      <c r="AE36" s="47" t="s">
        <v>89</v>
      </c>
      <c r="AF36" s="47" t="s">
        <v>85</v>
      </c>
      <c r="AG36" s="47" t="s">
        <v>85</v>
      </c>
      <c r="AH36" s="1">
        <f t="shared" si="2"/>
        <v>0</v>
      </c>
      <c r="AI36" s="16" t="s">
        <v>64</v>
      </c>
      <c r="AJ36" s="1">
        <f t="shared" si="3"/>
        <v>1</v>
      </c>
      <c r="AK36" s="1">
        <f t="shared" si="0"/>
        <v>0</v>
      </c>
      <c r="AL36" s="1">
        <f>COUNTIF(K34,AH$2)+COUNTIF(AG36,AH$2)</f>
        <v>1</v>
      </c>
      <c r="AM36" s="1">
        <f t="shared" si="4"/>
        <v>1</v>
      </c>
    </row>
    <row r="37" spans="1:75" ht="24.95" customHeight="1">
      <c r="A37" s="59"/>
      <c r="B37" s="47" t="s">
        <v>67</v>
      </c>
      <c r="C37" s="47"/>
      <c r="D37" s="60"/>
      <c r="E37" s="47" t="s">
        <v>91</v>
      </c>
      <c r="F37" s="47" t="s">
        <v>85</v>
      </c>
      <c r="G37" s="47"/>
      <c r="H37" s="47"/>
      <c r="I37" s="53"/>
      <c r="J37" s="47" t="s">
        <v>86</v>
      </c>
      <c r="K37" s="47" t="s">
        <v>88</v>
      </c>
      <c r="L37" s="47"/>
      <c r="M37" s="47"/>
      <c r="N37" s="60"/>
      <c r="O37" s="47" t="s">
        <v>88</v>
      </c>
      <c r="P37" s="47" t="s">
        <v>85</v>
      </c>
      <c r="Q37" s="47"/>
      <c r="R37" s="47"/>
      <c r="S37" s="47"/>
      <c r="T37" s="47" t="s">
        <v>86</v>
      </c>
      <c r="U37" s="47" t="s">
        <v>88</v>
      </c>
      <c r="V37" s="47"/>
      <c r="W37" s="47"/>
      <c r="X37" s="60"/>
      <c r="Y37" s="47" t="s">
        <v>91</v>
      </c>
      <c r="Z37" s="47" t="s">
        <v>85</v>
      </c>
      <c r="AA37" s="47"/>
      <c r="AB37" s="47"/>
      <c r="AC37" s="47"/>
      <c r="AD37" s="47" t="s">
        <v>86</v>
      </c>
      <c r="AE37" s="47" t="s">
        <v>88</v>
      </c>
      <c r="AF37" s="47"/>
      <c r="AG37" s="47" t="s">
        <v>89</v>
      </c>
      <c r="AH37" s="1">
        <f t="shared" si="2"/>
        <v>0</v>
      </c>
      <c r="AI37" s="16" t="s">
        <v>67</v>
      </c>
      <c r="AJ37" s="1">
        <f t="shared" si="3"/>
        <v>0</v>
      </c>
      <c r="AK37" s="1">
        <f t="shared" si="0"/>
        <v>0</v>
      </c>
      <c r="AL37" s="1">
        <f t="shared" si="1"/>
        <v>0</v>
      </c>
      <c r="AM37" s="1">
        <f t="shared" si="4"/>
        <v>0</v>
      </c>
    </row>
    <row r="38" spans="1:75" s="4" customFormat="1" ht="24.95" customHeight="1" thickBot="1">
      <c r="A38" s="59"/>
      <c r="B38" s="47" t="s">
        <v>68</v>
      </c>
      <c r="C38" s="47"/>
      <c r="D38" s="60"/>
      <c r="E38" s="47"/>
      <c r="F38" s="47"/>
      <c r="G38" s="47"/>
      <c r="H38" s="47"/>
      <c r="I38" s="47"/>
      <c r="J38" s="53"/>
      <c r="K38" s="47"/>
      <c r="L38" s="47"/>
      <c r="M38" s="47"/>
      <c r="N38" s="60"/>
      <c r="O38" s="47"/>
      <c r="P38" s="47"/>
      <c r="Q38" s="47"/>
      <c r="R38" s="47"/>
      <c r="S38" s="47"/>
      <c r="T38" s="47" t="s">
        <v>85</v>
      </c>
      <c r="U38" s="47"/>
      <c r="V38" s="47"/>
      <c r="W38" s="47"/>
      <c r="X38" s="60"/>
      <c r="Y38" s="47"/>
      <c r="Z38" s="47"/>
      <c r="AA38" s="47"/>
      <c r="AB38" s="47"/>
      <c r="AC38" s="47"/>
      <c r="AD38" s="52"/>
      <c r="AE38" s="47"/>
      <c r="AF38" s="47"/>
      <c r="AG38" s="47"/>
      <c r="AH38" s="1">
        <f t="shared" si="2"/>
        <v>0</v>
      </c>
      <c r="AI38" s="54" t="s">
        <v>68</v>
      </c>
      <c r="AJ38" s="1">
        <f t="shared" si="3"/>
        <v>0</v>
      </c>
      <c r="AK38" s="1">
        <f t="shared" si="0"/>
        <v>0</v>
      </c>
      <c r="AL38" s="1">
        <f t="shared" si="1"/>
        <v>0</v>
      </c>
      <c r="AM38" s="1">
        <f t="shared" si="4"/>
        <v>0</v>
      </c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4.95" customHeight="1" thickTop="1">
      <c r="A39" s="59" t="s">
        <v>73</v>
      </c>
      <c r="B39" s="47" t="s">
        <v>60</v>
      </c>
      <c r="C39" s="47" t="s">
        <v>85</v>
      </c>
      <c r="D39" s="47" t="s">
        <v>88</v>
      </c>
      <c r="E39" s="47" t="s">
        <v>89</v>
      </c>
      <c r="F39" s="47" t="s">
        <v>90</v>
      </c>
      <c r="G39" s="47" t="s">
        <v>87</v>
      </c>
      <c r="H39" s="47" t="s">
        <v>90</v>
      </c>
      <c r="I39" s="47" t="s">
        <v>89</v>
      </c>
      <c r="J39" s="47" t="s">
        <v>88</v>
      </c>
      <c r="K39" s="47" t="s">
        <v>89</v>
      </c>
      <c r="L39" s="47" t="s">
        <v>90</v>
      </c>
      <c r="M39" s="47" t="s">
        <v>85</v>
      </c>
      <c r="N39" s="47" t="s">
        <v>89</v>
      </c>
      <c r="O39" s="47" t="s">
        <v>89</v>
      </c>
      <c r="P39" s="47" t="s">
        <v>90</v>
      </c>
      <c r="Q39" s="47" t="s">
        <v>87</v>
      </c>
      <c r="R39" s="47" t="s">
        <v>88</v>
      </c>
      <c r="S39" s="47" t="s">
        <v>87</v>
      </c>
      <c r="T39" s="47" t="s">
        <v>88</v>
      </c>
      <c r="U39" s="47" t="s">
        <v>89</v>
      </c>
      <c r="V39" s="47" t="s">
        <v>90</v>
      </c>
      <c r="W39" s="47" t="s">
        <v>85</v>
      </c>
      <c r="X39" s="47" t="s">
        <v>88</v>
      </c>
      <c r="Y39" s="47" t="s">
        <v>86</v>
      </c>
      <c r="Z39" s="47" t="s">
        <v>90</v>
      </c>
      <c r="AA39" s="47" t="s">
        <v>89</v>
      </c>
      <c r="AB39" s="47" t="s">
        <v>88</v>
      </c>
      <c r="AC39" s="47" t="s">
        <v>91</v>
      </c>
      <c r="AD39" s="47" t="s">
        <v>88</v>
      </c>
      <c r="AE39" s="47" t="s">
        <v>89</v>
      </c>
      <c r="AF39" s="47" t="s">
        <v>90</v>
      </c>
      <c r="AG39" s="47" t="s">
        <v>88</v>
      </c>
      <c r="AH39" s="1">
        <f t="shared" si="2"/>
        <v>0</v>
      </c>
      <c r="AI39" s="55" t="s">
        <v>60</v>
      </c>
      <c r="AJ39" s="1">
        <f t="shared" si="3"/>
        <v>0</v>
      </c>
      <c r="AK39" s="1">
        <f t="shared" si="0"/>
        <v>1</v>
      </c>
      <c r="AL39" s="1">
        <f t="shared" si="1"/>
        <v>0</v>
      </c>
      <c r="AM39" s="1">
        <f t="shared" si="4"/>
        <v>0</v>
      </c>
    </row>
    <row r="40" spans="1:75" ht="24.95" customHeight="1">
      <c r="A40" s="59"/>
      <c r="B40" s="47" t="s">
        <v>61</v>
      </c>
      <c r="C40" s="47" t="s">
        <v>91</v>
      </c>
      <c r="D40" s="47" t="s">
        <v>89</v>
      </c>
      <c r="E40" s="47" t="s">
        <v>90</v>
      </c>
      <c r="F40" s="47" t="s">
        <v>87</v>
      </c>
      <c r="G40" s="47" t="s">
        <v>88</v>
      </c>
      <c r="H40" s="47" t="s">
        <v>89</v>
      </c>
      <c r="I40" s="60" t="s">
        <v>66</v>
      </c>
      <c r="J40" s="47" t="s">
        <v>85</v>
      </c>
      <c r="K40" s="47" t="s">
        <v>90</v>
      </c>
      <c r="L40" s="47" t="s">
        <v>86</v>
      </c>
      <c r="M40" s="47" t="s">
        <v>91</v>
      </c>
      <c r="N40" s="47" t="s">
        <v>88</v>
      </c>
      <c r="O40" s="47" t="s">
        <v>90</v>
      </c>
      <c r="P40" s="47" t="s">
        <v>89</v>
      </c>
      <c r="Q40" s="47" t="s">
        <v>88</v>
      </c>
      <c r="R40" s="47" t="s">
        <v>89</v>
      </c>
      <c r="S40" s="60" t="s">
        <v>65</v>
      </c>
      <c r="T40" s="47" t="s">
        <v>89</v>
      </c>
      <c r="U40" s="47" t="s">
        <v>90</v>
      </c>
      <c r="V40" s="47" t="s">
        <v>87</v>
      </c>
      <c r="W40" s="47" t="s">
        <v>88</v>
      </c>
      <c r="X40" s="47" t="s">
        <v>89</v>
      </c>
      <c r="Y40" s="47" t="s">
        <v>90</v>
      </c>
      <c r="Z40" s="47" t="s">
        <v>88</v>
      </c>
      <c r="AA40" s="47" t="s">
        <v>88</v>
      </c>
      <c r="AB40" s="47" t="s">
        <v>90</v>
      </c>
      <c r="AC40" s="60" t="s">
        <v>66</v>
      </c>
      <c r="AD40" s="47" t="s">
        <v>89</v>
      </c>
      <c r="AE40" s="47" t="s">
        <v>90</v>
      </c>
      <c r="AF40" s="47" t="s">
        <v>86</v>
      </c>
      <c r="AG40" s="60" t="s">
        <v>65</v>
      </c>
      <c r="AH40" s="1">
        <f t="shared" si="2"/>
        <v>0</v>
      </c>
      <c r="AI40" s="16" t="s">
        <v>61</v>
      </c>
      <c r="AJ40" s="1">
        <f t="shared" si="3"/>
        <v>0</v>
      </c>
      <c r="AK40" s="1">
        <f t="shared" si="0"/>
        <v>0</v>
      </c>
      <c r="AL40" s="1">
        <f t="shared" si="1"/>
        <v>0</v>
      </c>
      <c r="AM40" s="1">
        <f t="shared" si="4"/>
        <v>0</v>
      </c>
    </row>
    <row r="41" spans="1:75" ht="24.95" customHeight="1">
      <c r="A41" s="59"/>
      <c r="B41" s="47" t="s">
        <v>62</v>
      </c>
      <c r="C41" s="47" t="s">
        <v>87</v>
      </c>
      <c r="D41" s="47" t="s">
        <v>90</v>
      </c>
      <c r="E41" s="47" t="s">
        <v>86</v>
      </c>
      <c r="F41" s="47" t="s">
        <v>88</v>
      </c>
      <c r="G41" s="47" t="s">
        <v>89</v>
      </c>
      <c r="H41" s="47" t="s">
        <v>88</v>
      </c>
      <c r="I41" s="60"/>
      <c r="J41" s="47" t="s">
        <v>90</v>
      </c>
      <c r="K41" s="47" t="s">
        <v>91</v>
      </c>
      <c r="L41" s="47" t="s">
        <v>88</v>
      </c>
      <c r="M41" s="47" t="s">
        <v>88</v>
      </c>
      <c r="N41" s="47" t="s">
        <v>90</v>
      </c>
      <c r="O41" s="47" t="s">
        <v>86</v>
      </c>
      <c r="P41" s="47" t="s">
        <v>88</v>
      </c>
      <c r="Q41" s="47" t="s">
        <v>89</v>
      </c>
      <c r="R41" s="47" t="s">
        <v>90</v>
      </c>
      <c r="S41" s="60"/>
      <c r="T41" s="47" t="s">
        <v>87</v>
      </c>
      <c r="U41" s="47" t="s">
        <v>91</v>
      </c>
      <c r="V41" s="47" t="s">
        <v>88</v>
      </c>
      <c r="W41" s="47" t="s">
        <v>87</v>
      </c>
      <c r="X41" s="47" t="s">
        <v>90</v>
      </c>
      <c r="Y41" s="47" t="s">
        <v>89</v>
      </c>
      <c r="Z41" s="47" t="s">
        <v>88</v>
      </c>
      <c r="AA41" s="47" t="s">
        <v>87</v>
      </c>
      <c r="AB41" s="47" t="s">
        <v>89</v>
      </c>
      <c r="AC41" s="60"/>
      <c r="AD41" s="47" t="s">
        <v>87</v>
      </c>
      <c r="AE41" s="47" t="s">
        <v>91</v>
      </c>
      <c r="AF41" s="47" t="s">
        <v>88</v>
      </c>
      <c r="AG41" s="60"/>
      <c r="AH41" s="1">
        <f t="shared" si="2"/>
        <v>1</v>
      </c>
      <c r="AI41" s="16" t="s">
        <v>62</v>
      </c>
      <c r="AJ41" s="1">
        <f t="shared" si="3"/>
        <v>1</v>
      </c>
      <c r="AK41" s="1">
        <f t="shared" si="0"/>
        <v>0</v>
      </c>
      <c r="AL41" s="1">
        <f t="shared" si="1"/>
        <v>0</v>
      </c>
      <c r="AM41" s="1">
        <f t="shared" si="4"/>
        <v>1</v>
      </c>
    </row>
    <row r="42" spans="1:75" ht="24.95" customHeight="1">
      <c r="A42" s="59"/>
      <c r="B42" s="47" t="s">
        <v>63</v>
      </c>
      <c r="C42" s="47" t="s">
        <v>88</v>
      </c>
      <c r="D42" s="47" t="s">
        <v>86</v>
      </c>
      <c r="E42" s="47" t="s">
        <v>88</v>
      </c>
      <c r="F42" s="47" t="s">
        <v>89</v>
      </c>
      <c r="G42" s="47" t="s">
        <v>90</v>
      </c>
      <c r="H42" s="47" t="s">
        <v>87</v>
      </c>
      <c r="I42" s="60"/>
      <c r="J42" s="47" t="s">
        <v>91</v>
      </c>
      <c r="K42" s="47" t="s">
        <v>88</v>
      </c>
      <c r="L42" s="47" t="s">
        <v>85</v>
      </c>
      <c r="M42" s="47" t="s">
        <v>87</v>
      </c>
      <c r="N42" s="47" t="s">
        <v>86</v>
      </c>
      <c r="O42" s="47" t="s">
        <v>88</v>
      </c>
      <c r="P42" s="49" t="s">
        <v>88</v>
      </c>
      <c r="Q42" s="47" t="s">
        <v>90</v>
      </c>
      <c r="R42" s="47" t="s">
        <v>87</v>
      </c>
      <c r="S42" s="60"/>
      <c r="T42" s="47" t="s">
        <v>91</v>
      </c>
      <c r="U42" s="47" t="s">
        <v>88</v>
      </c>
      <c r="V42" s="47" t="s">
        <v>90</v>
      </c>
      <c r="W42" s="47" t="s">
        <v>91</v>
      </c>
      <c r="X42" s="47" t="s">
        <v>86</v>
      </c>
      <c r="Y42" s="47" t="s">
        <v>88</v>
      </c>
      <c r="Z42" s="47" t="s">
        <v>89</v>
      </c>
      <c r="AA42" s="47" t="s">
        <v>90</v>
      </c>
      <c r="AB42" s="47" t="s">
        <v>87</v>
      </c>
      <c r="AC42" s="60"/>
      <c r="AD42" s="47" t="s">
        <v>91</v>
      </c>
      <c r="AE42" s="47" t="s">
        <v>88</v>
      </c>
      <c r="AF42" s="47" t="s">
        <v>90</v>
      </c>
      <c r="AG42" s="60"/>
      <c r="AH42" s="1">
        <f t="shared" si="2"/>
        <v>0</v>
      </c>
      <c r="AI42" s="16" t="s">
        <v>63</v>
      </c>
      <c r="AJ42" s="1">
        <f t="shared" si="3"/>
        <v>0</v>
      </c>
      <c r="AK42" s="1">
        <f t="shared" si="0"/>
        <v>0</v>
      </c>
      <c r="AL42" s="1">
        <f t="shared" si="1"/>
        <v>0</v>
      </c>
      <c r="AM42" s="1">
        <f t="shared" si="4"/>
        <v>0</v>
      </c>
    </row>
    <row r="43" spans="1:75" ht="24.95" customHeight="1">
      <c r="A43" s="59"/>
      <c r="B43" s="47" t="s">
        <v>64</v>
      </c>
      <c r="C43" s="60" t="s">
        <v>65</v>
      </c>
      <c r="D43" s="47" t="s">
        <v>88</v>
      </c>
      <c r="E43" s="47" t="s">
        <v>91</v>
      </c>
      <c r="F43" s="47" t="s">
        <v>88</v>
      </c>
      <c r="G43" s="47" t="s">
        <v>86</v>
      </c>
      <c r="H43" s="47" t="s">
        <v>90</v>
      </c>
      <c r="I43" s="47" t="s">
        <v>88</v>
      </c>
      <c r="J43" s="47" t="s">
        <v>87</v>
      </c>
      <c r="K43" s="47" t="s">
        <v>86</v>
      </c>
      <c r="L43" s="47" t="s">
        <v>87</v>
      </c>
      <c r="M43" s="60" t="s">
        <v>66</v>
      </c>
      <c r="N43" s="47" t="s">
        <v>88</v>
      </c>
      <c r="O43" s="47" t="s">
        <v>91</v>
      </c>
      <c r="P43" s="49" t="s">
        <v>87</v>
      </c>
      <c r="Q43" s="47" t="s">
        <v>86</v>
      </c>
      <c r="S43" s="47" t="s">
        <v>88</v>
      </c>
      <c r="T43" s="47" t="s">
        <v>90</v>
      </c>
      <c r="U43" s="47" t="s">
        <v>86</v>
      </c>
      <c r="V43" s="47" t="s">
        <v>89</v>
      </c>
      <c r="W43" s="60" t="s">
        <v>65</v>
      </c>
      <c r="X43" s="47" t="s">
        <v>88</v>
      </c>
      <c r="Y43" s="47" t="s">
        <v>91</v>
      </c>
      <c r="Z43" s="47" t="s">
        <v>87</v>
      </c>
      <c r="AA43" s="47" t="s">
        <v>86</v>
      </c>
      <c r="AB43" s="47" t="s">
        <v>90</v>
      </c>
      <c r="AC43" s="47" t="s">
        <v>88</v>
      </c>
      <c r="AD43" s="47" t="s">
        <v>90</v>
      </c>
      <c r="AE43" s="47" t="s">
        <v>86</v>
      </c>
      <c r="AF43" s="47" t="s">
        <v>89</v>
      </c>
      <c r="AG43" s="47" t="s">
        <v>85</v>
      </c>
      <c r="AH43" s="1">
        <f t="shared" si="2"/>
        <v>1</v>
      </c>
      <c r="AI43" s="16" t="s">
        <v>64</v>
      </c>
      <c r="AJ43" s="1">
        <f t="shared" si="3"/>
        <v>1</v>
      </c>
      <c r="AK43" s="1">
        <f t="shared" si="0"/>
        <v>1</v>
      </c>
      <c r="AL43" s="1">
        <f t="shared" si="1"/>
        <v>0</v>
      </c>
      <c r="AM43" s="1">
        <f t="shared" si="4"/>
        <v>1</v>
      </c>
    </row>
    <row r="44" spans="1:75" ht="24.95" customHeight="1">
      <c r="A44" s="59"/>
      <c r="B44" s="47" t="s">
        <v>67</v>
      </c>
      <c r="C44" s="60"/>
      <c r="D44" s="47" t="s">
        <v>91</v>
      </c>
      <c r="E44" s="47" t="s">
        <v>85</v>
      </c>
      <c r="F44" s="47"/>
      <c r="G44" s="47"/>
      <c r="H44" s="47"/>
      <c r="I44" s="47" t="s">
        <v>86</v>
      </c>
      <c r="J44" s="47" t="s">
        <v>88</v>
      </c>
      <c r="K44" s="47"/>
      <c r="L44" s="47" t="s">
        <v>90</v>
      </c>
      <c r="M44" s="60"/>
      <c r="N44" s="47"/>
      <c r="O44" s="47" t="s">
        <v>85</v>
      </c>
      <c r="P44" s="51"/>
      <c r="Q44" s="47"/>
      <c r="R44" s="47"/>
      <c r="S44" s="47" t="s">
        <v>86</v>
      </c>
      <c r="T44" s="47" t="s">
        <v>88</v>
      </c>
      <c r="U44" s="47" t="s">
        <v>87</v>
      </c>
      <c r="V44" s="47"/>
      <c r="W44" s="60"/>
      <c r="X44" s="47" t="s">
        <v>91</v>
      </c>
      <c r="Y44" s="47" t="s">
        <v>85</v>
      </c>
      <c r="Z44" s="47"/>
      <c r="AA44" s="47"/>
      <c r="AB44" s="47"/>
      <c r="AC44" s="47" t="s">
        <v>86</v>
      </c>
      <c r="AD44" s="47" t="s">
        <v>88</v>
      </c>
      <c r="AE44" s="47" t="s">
        <v>87</v>
      </c>
      <c r="AF44" s="47"/>
      <c r="AG44" s="47" t="s">
        <v>86</v>
      </c>
      <c r="AH44" s="1">
        <f t="shared" si="2"/>
        <v>1</v>
      </c>
      <c r="AI44" s="16" t="s">
        <v>67</v>
      </c>
      <c r="AJ44" s="1">
        <f t="shared" si="3"/>
        <v>0</v>
      </c>
      <c r="AK44" s="1">
        <f t="shared" si="0"/>
        <v>0</v>
      </c>
      <c r="AL44" s="1">
        <f t="shared" si="1"/>
        <v>0</v>
      </c>
      <c r="AM44" s="1">
        <f t="shared" si="4"/>
        <v>0</v>
      </c>
    </row>
    <row r="45" spans="1:75" s="4" customFormat="1" ht="24.95" customHeight="1" thickBot="1">
      <c r="A45" s="59"/>
      <c r="B45" s="47" t="s">
        <v>68</v>
      </c>
      <c r="C45" s="60"/>
      <c r="D45" s="47"/>
      <c r="E45" s="47"/>
      <c r="F45" s="47"/>
      <c r="G45" s="47"/>
      <c r="H45" s="47"/>
      <c r="I45" s="47" t="s">
        <v>85</v>
      </c>
      <c r="J45" s="47" t="s">
        <v>89</v>
      </c>
      <c r="K45" s="47"/>
      <c r="L45" s="47"/>
      <c r="M45" s="60"/>
      <c r="N45" s="47"/>
      <c r="O45" s="47"/>
      <c r="P45" s="47"/>
      <c r="Q45" s="47"/>
      <c r="R45" s="47"/>
      <c r="S45" s="47" t="s">
        <v>85</v>
      </c>
      <c r="T45" s="47"/>
      <c r="U45" s="47"/>
      <c r="V45" s="47"/>
      <c r="W45" s="60"/>
      <c r="X45" s="47"/>
      <c r="Y45" s="47"/>
      <c r="Z45" s="47"/>
      <c r="AA45" s="47"/>
      <c r="AB45" s="47"/>
      <c r="AC45" s="52"/>
      <c r="AD45" s="47"/>
      <c r="AE45" s="47"/>
      <c r="AF45" s="47"/>
      <c r="AG45" s="52"/>
      <c r="AH45" s="1">
        <f t="shared" si="2"/>
        <v>0</v>
      </c>
      <c r="AI45" s="54" t="s">
        <v>68</v>
      </c>
      <c r="AJ45" s="1">
        <f t="shared" si="3"/>
        <v>0</v>
      </c>
      <c r="AK45" s="1">
        <f t="shared" si="0"/>
        <v>0</v>
      </c>
      <c r="AL45" s="1">
        <f t="shared" si="1"/>
        <v>0</v>
      </c>
      <c r="AM45" s="1">
        <f t="shared" si="4"/>
        <v>0</v>
      </c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15.75" thickTop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75">
      <c r="A47" s="3"/>
      <c r="B47" s="3"/>
      <c r="C47" s="3"/>
      <c r="D47" s="58" t="s">
        <v>74</v>
      </c>
      <c r="E47" s="58"/>
      <c r="F47" s="58"/>
      <c r="G47" s="3"/>
      <c r="H47" s="57" t="s">
        <v>63</v>
      </c>
      <c r="I47" s="58" t="s">
        <v>75</v>
      </c>
      <c r="J47" s="58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75">
      <c r="A48" s="3"/>
      <c r="B48" s="3"/>
      <c r="C48" s="3"/>
      <c r="D48" s="57" t="s">
        <v>60</v>
      </c>
      <c r="E48" s="58" t="s">
        <v>76</v>
      </c>
      <c r="F48" s="58"/>
      <c r="G48" s="3"/>
      <c r="H48" s="57" t="s">
        <v>64</v>
      </c>
      <c r="I48" s="58" t="s">
        <v>77</v>
      </c>
      <c r="J48" s="58"/>
      <c r="K48" s="3"/>
      <c r="L48" s="3"/>
      <c r="M48" s="3"/>
      <c r="N48" s="3"/>
      <c r="O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H48" s="1">
        <f>SUM(AH4:AH45)</f>
        <v>20</v>
      </c>
      <c r="AJ48" s="1">
        <f>SUM(AJ4:AJ45)</f>
        <v>16</v>
      </c>
      <c r="AK48" s="1">
        <f>SUM(AK4:AK45)</f>
        <v>12</v>
      </c>
      <c r="AL48" s="1" t="e">
        <f>SUM(AL4:AL45)</f>
        <v>#REF!</v>
      </c>
      <c r="AM48" s="1">
        <f>SUM(AM4:AM45)</f>
        <v>16</v>
      </c>
    </row>
    <row r="49" spans="1:31">
      <c r="A49" s="3"/>
      <c r="B49" s="3"/>
      <c r="C49" s="3"/>
      <c r="D49" s="57" t="s">
        <v>61</v>
      </c>
      <c r="E49" s="58" t="s">
        <v>78</v>
      </c>
      <c r="F49" s="58"/>
      <c r="G49" s="3"/>
      <c r="H49" s="57" t="s">
        <v>67</v>
      </c>
      <c r="I49" s="58" t="s">
        <v>79</v>
      </c>
      <c r="J49" s="58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>
      <c r="A50" s="3"/>
      <c r="B50" s="3"/>
      <c r="C50" s="3"/>
      <c r="D50" s="57" t="s">
        <v>62</v>
      </c>
      <c r="E50" s="58" t="s">
        <v>80</v>
      </c>
      <c r="F50" s="58"/>
      <c r="G50" s="3"/>
      <c r="H50" s="57" t="s">
        <v>68</v>
      </c>
      <c r="I50" s="58" t="s">
        <v>81</v>
      </c>
      <c r="J50" s="58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</sheetData>
  <mergeCells count="46">
    <mergeCell ref="A11:A17"/>
    <mergeCell ref="G15:G17"/>
    <mergeCell ref="Q15:Q17"/>
    <mergeCell ref="AA15:AA17"/>
    <mergeCell ref="A1:AG1"/>
    <mergeCell ref="A4:A10"/>
    <mergeCell ref="H8:H10"/>
    <mergeCell ref="R8:R10"/>
    <mergeCell ref="AB8:AB10"/>
    <mergeCell ref="A18:A24"/>
    <mergeCell ref="L19:L21"/>
    <mergeCell ref="V19:V21"/>
    <mergeCell ref="AF19:AF21"/>
    <mergeCell ref="F22:F24"/>
    <mergeCell ref="P22:P24"/>
    <mergeCell ref="Z22:Z24"/>
    <mergeCell ref="A25:A31"/>
    <mergeCell ref="K26:K28"/>
    <mergeCell ref="U26:U28"/>
    <mergeCell ref="AE26:AE28"/>
    <mergeCell ref="E29:E31"/>
    <mergeCell ref="O29:O31"/>
    <mergeCell ref="Y29:Y31"/>
    <mergeCell ref="A32:A38"/>
    <mergeCell ref="J33:J35"/>
    <mergeCell ref="T33:T35"/>
    <mergeCell ref="AD33:AD35"/>
    <mergeCell ref="D36:D38"/>
    <mergeCell ref="N36:N38"/>
    <mergeCell ref="X36:X38"/>
    <mergeCell ref="A39:A45"/>
    <mergeCell ref="I40:I42"/>
    <mergeCell ref="S40:S42"/>
    <mergeCell ref="AC40:AC42"/>
    <mergeCell ref="AG40:AG42"/>
    <mergeCell ref="C43:C45"/>
    <mergeCell ref="M43:M45"/>
    <mergeCell ref="W43:W45"/>
    <mergeCell ref="E50:F50"/>
    <mergeCell ref="I50:J50"/>
    <mergeCell ref="D47:F47"/>
    <mergeCell ref="I47:J47"/>
    <mergeCell ref="E48:F48"/>
    <mergeCell ref="I48:J48"/>
    <mergeCell ref="E49:F49"/>
    <mergeCell ref="I49:J49"/>
  </mergeCells>
  <pageMargins left="0.17" right="0.17" top="0.18" bottom="0.17" header="0.3" footer="0.18"/>
  <pageSetup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opLeftCell="A14" workbookViewId="0">
      <selection activeCell="D25" sqref="D25"/>
    </sheetView>
  </sheetViews>
  <sheetFormatPr defaultRowHeight="15"/>
  <cols>
    <col min="2" max="2" width="21.85546875" bestFit="1" customWidth="1"/>
    <col min="3" max="3" width="20.140625" bestFit="1" customWidth="1"/>
    <col min="4" max="4" width="22.7109375" customWidth="1"/>
    <col min="5" max="5" width="12.28515625" bestFit="1" customWidth="1"/>
    <col min="6" max="6" width="1" customWidth="1"/>
    <col min="8" max="8" width="27.28515625" bestFit="1" customWidth="1"/>
    <col min="9" max="9" width="31.85546875" bestFit="1" customWidth="1"/>
  </cols>
  <sheetData>
    <row r="1" spans="1:9" ht="15.75">
      <c r="A1" s="63" t="s">
        <v>93</v>
      </c>
      <c r="B1" s="63"/>
      <c r="C1" s="63"/>
      <c r="D1" s="63"/>
      <c r="E1" s="63"/>
      <c r="F1" s="63"/>
      <c r="G1" s="63"/>
      <c r="H1" s="63"/>
      <c r="I1" s="63"/>
    </row>
    <row r="2" spans="1:9">
      <c r="A2" s="64" t="s">
        <v>94</v>
      </c>
      <c r="B2" s="64"/>
      <c r="C2" s="64"/>
      <c r="D2" s="64"/>
      <c r="E2" s="5"/>
      <c r="G2" s="64" t="s">
        <v>95</v>
      </c>
      <c r="H2" s="64"/>
      <c r="I2" s="64"/>
    </row>
    <row r="3" spans="1:9">
      <c r="A3" s="6" t="s">
        <v>96</v>
      </c>
      <c r="B3" s="7" t="s">
        <v>97</v>
      </c>
      <c r="C3" s="7" t="s">
        <v>98</v>
      </c>
      <c r="D3" s="7" t="s">
        <v>99</v>
      </c>
      <c r="E3" s="8" t="s">
        <v>100</v>
      </c>
      <c r="G3" s="44" t="s">
        <v>96</v>
      </c>
      <c r="H3" s="45" t="s">
        <v>101</v>
      </c>
      <c r="I3" s="2" t="s">
        <v>102</v>
      </c>
    </row>
    <row r="4" spans="1:9">
      <c r="A4" s="9">
        <v>1</v>
      </c>
      <c r="B4" s="10" t="s">
        <v>103</v>
      </c>
      <c r="C4" s="10" t="s">
        <v>104</v>
      </c>
      <c r="D4" s="11" t="s">
        <v>105</v>
      </c>
      <c r="E4" s="11" t="s">
        <v>240</v>
      </c>
      <c r="G4" s="12">
        <v>1</v>
      </c>
      <c r="H4" s="13" t="s">
        <v>106</v>
      </c>
      <c r="I4" s="14" t="s">
        <v>107</v>
      </c>
    </row>
    <row r="5" spans="1:9">
      <c r="A5" s="9">
        <v>2</v>
      </c>
      <c r="B5" s="10" t="s">
        <v>108</v>
      </c>
      <c r="C5" s="10" t="s">
        <v>109</v>
      </c>
      <c r="D5" s="11" t="s">
        <v>239</v>
      </c>
      <c r="E5" s="11" t="s">
        <v>48</v>
      </c>
      <c r="G5" s="12">
        <v>2</v>
      </c>
      <c r="H5" s="15" t="s">
        <v>110</v>
      </c>
      <c r="I5" s="14" t="s">
        <v>111</v>
      </c>
    </row>
    <row r="6" spans="1:9">
      <c r="A6" s="9">
        <v>3</v>
      </c>
      <c r="B6" s="10" t="s">
        <v>112</v>
      </c>
      <c r="C6" s="10" t="s">
        <v>113</v>
      </c>
      <c r="D6" s="11" t="s">
        <v>54</v>
      </c>
      <c r="E6" s="11" t="s">
        <v>50</v>
      </c>
      <c r="G6" s="12">
        <v>3</v>
      </c>
      <c r="H6" s="15" t="s">
        <v>114</v>
      </c>
      <c r="I6" s="11" t="s">
        <v>115</v>
      </c>
    </row>
    <row r="7" spans="1:9">
      <c r="A7" s="9">
        <v>4</v>
      </c>
      <c r="B7" s="10" t="s">
        <v>116</v>
      </c>
      <c r="C7" s="10"/>
      <c r="D7" s="10" t="s">
        <v>47</v>
      </c>
      <c r="E7" s="11"/>
      <c r="G7" s="12">
        <v>4</v>
      </c>
      <c r="H7" s="15" t="s">
        <v>117</v>
      </c>
      <c r="I7" s="11" t="s">
        <v>118</v>
      </c>
    </row>
    <row r="8" spans="1:9">
      <c r="A8" s="9">
        <v>5</v>
      </c>
      <c r="B8" s="16" t="s">
        <v>119</v>
      </c>
      <c r="C8" s="16" t="s">
        <v>120</v>
      </c>
      <c r="D8" s="2" t="s">
        <v>55</v>
      </c>
      <c r="E8" s="16"/>
      <c r="G8" s="12">
        <v>5</v>
      </c>
      <c r="H8" s="15" t="s">
        <v>121</v>
      </c>
      <c r="I8" s="11" t="s">
        <v>122</v>
      </c>
    </row>
    <row r="9" spans="1:9">
      <c r="A9" s="9">
        <v>6</v>
      </c>
      <c r="B9" s="10" t="s">
        <v>123</v>
      </c>
      <c r="C9" s="11" t="s">
        <v>124</v>
      </c>
      <c r="D9" s="11" t="s">
        <v>84</v>
      </c>
      <c r="E9" s="11" t="s">
        <v>52</v>
      </c>
      <c r="G9" s="12">
        <v>6</v>
      </c>
      <c r="H9" s="15" t="s">
        <v>125</v>
      </c>
      <c r="I9" s="14" t="s">
        <v>124</v>
      </c>
    </row>
    <row r="10" spans="1:9">
      <c r="A10" s="9">
        <v>7</v>
      </c>
      <c r="B10" s="10" t="s">
        <v>126</v>
      </c>
      <c r="C10" s="10" t="s">
        <v>127</v>
      </c>
      <c r="D10" s="11" t="s">
        <v>241</v>
      </c>
      <c r="E10" s="11" t="s">
        <v>242</v>
      </c>
      <c r="G10" s="12">
        <v>7</v>
      </c>
      <c r="H10" s="15" t="s">
        <v>128</v>
      </c>
      <c r="I10" s="14" t="s">
        <v>129</v>
      </c>
    </row>
    <row r="11" spans="1:9">
      <c r="A11" s="9">
        <v>8</v>
      </c>
      <c r="B11" s="10" t="s">
        <v>130</v>
      </c>
      <c r="C11" s="10"/>
      <c r="D11" s="10" t="s">
        <v>48</v>
      </c>
      <c r="E11" s="10"/>
      <c r="G11" s="12">
        <v>8</v>
      </c>
      <c r="H11" s="15" t="s">
        <v>131</v>
      </c>
      <c r="I11" s="14" t="s">
        <v>132</v>
      </c>
    </row>
    <row r="12" spans="1:9">
      <c r="A12" s="9">
        <v>9</v>
      </c>
      <c r="B12" s="10" t="s">
        <v>135</v>
      </c>
      <c r="C12" s="10" t="s">
        <v>136</v>
      </c>
      <c r="D12" s="11" t="s">
        <v>243</v>
      </c>
      <c r="E12" s="11" t="s">
        <v>84</v>
      </c>
      <c r="G12" s="12">
        <v>9</v>
      </c>
      <c r="H12" s="15" t="s">
        <v>133</v>
      </c>
      <c r="I12" s="11" t="s">
        <v>134</v>
      </c>
    </row>
    <row r="13" spans="1:9">
      <c r="A13" s="9">
        <v>10</v>
      </c>
      <c r="B13" s="10" t="s">
        <v>139</v>
      </c>
      <c r="C13" s="11" t="s">
        <v>140</v>
      </c>
      <c r="D13" s="11" t="s">
        <v>244</v>
      </c>
      <c r="E13" s="10" t="s">
        <v>47</v>
      </c>
      <c r="G13" s="12">
        <v>10</v>
      </c>
      <c r="H13" s="15" t="s">
        <v>137</v>
      </c>
      <c r="I13" s="14" t="s">
        <v>138</v>
      </c>
    </row>
    <row r="14" spans="1:9">
      <c r="A14" s="9">
        <v>11</v>
      </c>
      <c r="B14" s="10" t="s">
        <v>143</v>
      </c>
      <c r="C14" s="10" t="s">
        <v>51</v>
      </c>
      <c r="D14" s="11"/>
      <c r="E14" s="11"/>
      <c r="G14" s="12">
        <v>11</v>
      </c>
      <c r="H14" s="15" t="s">
        <v>141</v>
      </c>
      <c r="I14" s="14" t="s">
        <v>142</v>
      </c>
    </row>
    <row r="15" spans="1:9">
      <c r="A15" s="9">
        <v>12</v>
      </c>
      <c r="B15" s="17" t="s">
        <v>146</v>
      </c>
      <c r="C15" s="11" t="s">
        <v>147</v>
      </c>
      <c r="D15" s="10"/>
      <c r="E15" s="11"/>
      <c r="G15" s="12">
        <v>12</v>
      </c>
      <c r="H15" s="15" t="s">
        <v>144</v>
      </c>
      <c r="I15" s="11" t="s">
        <v>145</v>
      </c>
    </row>
    <row r="16" spans="1:9">
      <c r="A16" s="9">
        <v>13</v>
      </c>
      <c r="B16" s="17" t="s">
        <v>150</v>
      </c>
      <c r="C16" s="11" t="s">
        <v>151</v>
      </c>
      <c r="D16" s="10"/>
      <c r="E16" s="11" t="s">
        <v>245</v>
      </c>
      <c r="G16" s="12">
        <v>13</v>
      </c>
      <c r="H16" s="15" t="s">
        <v>148</v>
      </c>
      <c r="I16" s="14" t="s">
        <v>149</v>
      </c>
    </row>
    <row r="17" spans="1:9">
      <c r="A17" s="18"/>
      <c r="B17" s="19"/>
      <c r="C17" s="20"/>
      <c r="D17" s="21"/>
      <c r="E17" s="21"/>
    </row>
    <row r="18" spans="1:9">
      <c r="A18" s="62" t="s">
        <v>155</v>
      </c>
      <c r="B18" s="62"/>
      <c r="C18" s="62"/>
      <c r="D18" s="62"/>
      <c r="G18" s="62" t="s">
        <v>152</v>
      </c>
      <c r="H18" s="62"/>
      <c r="I18" s="62"/>
    </row>
    <row r="19" spans="1:9">
      <c r="A19" s="11" t="s">
        <v>96</v>
      </c>
      <c r="B19" s="11" t="s">
        <v>153</v>
      </c>
      <c r="C19" s="11" t="s">
        <v>158</v>
      </c>
      <c r="D19" s="11" t="s">
        <v>159</v>
      </c>
      <c r="G19" s="22" t="s">
        <v>96</v>
      </c>
      <c r="H19" s="11" t="s">
        <v>153</v>
      </c>
      <c r="I19" s="11" t="s">
        <v>154</v>
      </c>
    </row>
    <row r="20" spans="1:9" ht="15" customHeight="1">
      <c r="A20" s="11">
        <v>1</v>
      </c>
      <c r="B20" s="25" t="s">
        <v>162</v>
      </c>
      <c r="C20" s="26" t="s">
        <v>233</v>
      </c>
      <c r="D20" s="26" t="s">
        <v>256</v>
      </c>
      <c r="G20" s="23">
        <v>1</v>
      </c>
      <c r="H20" s="24" t="s">
        <v>156</v>
      </c>
      <c r="I20" s="16" t="s">
        <v>157</v>
      </c>
    </row>
    <row r="21" spans="1:9" ht="15" customHeight="1">
      <c r="A21" s="11">
        <v>2</v>
      </c>
      <c r="B21" s="25" t="s">
        <v>165</v>
      </c>
      <c r="C21" s="26" t="s">
        <v>257</v>
      </c>
      <c r="D21" s="26" t="s">
        <v>268</v>
      </c>
      <c r="G21" s="23">
        <v>2</v>
      </c>
      <c r="H21" s="24" t="s">
        <v>160</v>
      </c>
      <c r="I21" s="16" t="s">
        <v>161</v>
      </c>
    </row>
    <row r="22" spans="1:9" ht="15" customHeight="1">
      <c r="A22" s="11">
        <v>3</v>
      </c>
      <c r="B22" s="25" t="s">
        <v>258</v>
      </c>
      <c r="C22" s="26" t="s">
        <v>259</v>
      </c>
      <c r="D22" s="26"/>
      <c r="G22" s="23">
        <v>3</v>
      </c>
      <c r="H22" s="24" t="s">
        <v>163</v>
      </c>
      <c r="I22" s="16" t="s">
        <v>164</v>
      </c>
    </row>
    <row r="23" spans="1:9" ht="15" customHeight="1">
      <c r="A23" s="11">
        <v>4</v>
      </c>
      <c r="B23" s="27" t="s">
        <v>171</v>
      </c>
      <c r="C23" s="26" t="s">
        <v>234</v>
      </c>
      <c r="D23" s="26" t="s">
        <v>260</v>
      </c>
      <c r="G23" s="23">
        <v>4</v>
      </c>
      <c r="H23" s="24" t="s">
        <v>166</v>
      </c>
      <c r="I23" s="2" t="s">
        <v>232</v>
      </c>
    </row>
    <row r="24" spans="1:9" ht="15" customHeight="1">
      <c r="A24" s="11">
        <v>5</v>
      </c>
      <c r="B24" s="25" t="s">
        <v>173</v>
      </c>
      <c r="C24" s="26" t="s">
        <v>235</v>
      </c>
      <c r="D24" s="26" t="s">
        <v>261</v>
      </c>
      <c r="G24" s="23">
        <v>5</v>
      </c>
      <c r="H24" s="24" t="s">
        <v>167</v>
      </c>
      <c r="I24" s="16" t="s">
        <v>168</v>
      </c>
    </row>
    <row r="25" spans="1:9" ht="32.25" customHeight="1">
      <c r="A25" s="11">
        <v>6</v>
      </c>
      <c r="B25" s="25" t="s">
        <v>174</v>
      </c>
      <c r="C25" s="26"/>
      <c r="D25" s="28" t="s">
        <v>269</v>
      </c>
      <c r="G25" s="23">
        <v>6</v>
      </c>
      <c r="H25" s="24" t="s">
        <v>169</v>
      </c>
      <c r="I25" s="16" t="s">
        <v>170</v>
      </c>
    </row>
    <row r="26" spans="1:9" ht="15" customHeight="1">
      <c r="A26" s="11">
        <v>7</v>
      </c>
      <c r="B26" s="29" t="s">
        <v>175</v>
      </c>
      <c r="C26" s="26" t="s">
        <v>236</v>
      </c>
      <c r="D26" s="11"/>
      <c r="G26" s="23">
        <v>7</v>
      </c>
      <c r="H26" s="24" t="s">
        <v>172</v>
      </c>
      <c r="I26" s="2" t="s">
        <v>231</v>
      </c>
    </row>
    <row r="27" spans="1:9" ht="15" customHeight="1">
      <c r="A27" s="11">
        <v>8</v>
      </c>
      <c r="B27" s="29" t="s">
        <v>177</v>
      </c>
      <c r="C27" s="26" t="s">
        <v>237</v>
      </c>
      <c r="D27" s="11"/>
      <c r="G27" s="23">
        <v>8</v>
      </c>
      <c r="H27" s="41" t="s">
        <v>246</v>
      </c>
      <c r="I27" s="16" t="s">
        <v>176</v>
      </c>
    </row>
    <row r="28" spans="1:9" ht="15" customHeight="1">
      <c r="A28" s="11">
        <v>9</v>
      </c>
      <c r="B28" s="29" t="s">
        <v>178</v>
      </c>
      <c r="C28" s="30" t="s">
        <v>262</v>
      </c>
      <c r="D28" s="11" t="s">
        <v>263</v>
      </c>
    </row>
    <row r="29" spans="1:9" ht="15" customHeight="1">
      <c r="A29" s="11">
        <v>10</v>
      </c>
      <c r="B29" s="29" t="s">
        <v>180</v>
      </c>
      <c r="C29" s="30" t="s">
        <v>238</v>
      </c>
      <c r="D29" s="11" t="s">
        <v>238</v>
      </c>
      <c r="G29" s="62" t="s">
        <v>179</v>
      </c>
      <c r="H29" s="62"/>
      <c r="I29" s="62"/>
    </row>
    <row r="30" spans="1:9" ht="15" customHeight="1">
      <c r="A30" s="11">
        <v>11</v>
      </c>
      <c r="B30" s="11" t="s">
        <v>192</v>
      </c>
      <c r="C30" s="34" t="s">
        <v>264</v>
      </c>
      <c r="D30" s="11" t="s">
        <v>264</v>
      </c>
      <c r="G30" s="31" t="s">
        <v>96</v>
      </c>
      <c r="H30" s="32" t="s">
        <v>181</v>
      </c>
      <c r="I30" s="33" t="s">
        <v>182</v>
      </c>
    </row>
    <row r="31" spans="1:9" ht="15" customHeight="1">
      <c r="A31" s="11">
        <v>12</v>
      </c>
      <c r="B31" s="11" t="s">
        <v>186</v>
      </c>
      <c r="C31" s="11" t="s">
        <v>265</v>
      </c>
      <c r="D31" s="11"/>
      <c r="G31" s="9">
        <v>1</v>
      </c>
      <c r="H31" s="10" t="s">
        <v>184</v>
      </c>
      <c r="I31" s="35" t="s">
        <v>185</v>
      </c>
    </row>
    <row r="32" spans="1:9" ht="15" customHeight="1">
      <c r="A32" s="11">
        <v>13</v>
      </c>
      <c r="B32" s="11" t="s">
        <v>189</v>
      </c>
      <c r="C32" s="11" t="s">
        <v>266</v>
      </c>
      <c r="D32" s="11"/>
      <c r="G32" s="36">
        <v>2</v>
      </c>
      <c r="H32" s="37" t="s">
        <v>187</v>
      </c>
      <c r="I32" s="38" t="s">
        <v>188</v>
      </c>
    </row>
    <row r="33" spans="1:9" ht="15" customHeight="1">
      <c r="A33" s="11">
        <v>14</v>
      </c>
      <c r="B33" s="11" t="s">
        <v>183</v>
      </c>
      <c r="C33" s="11" t="s">
        <v>267</v>
      </c>
      <c r="D33" s="11" t="s">
        <v>267</v>
      </c>
      <c r="G33" s="9">
        <v>3</v>
      </c>
      <c r="H33" s="10" t="s">
        <v>190</v>
      </c>
      <c r="I33" s="35" t="s">
        <v>191</v>
      </c>
    </row>
    <row r="34" spans="1:9" ht="15" customHeight="1">
      <c r="G34" s="36">
        <v>4</v>
      </c>
      <c r="H34" s="10" t="s">
        <v>193</v>
      </c>
      <c r="I34" s="35" t="s">
        <v>194</v>
      </c>
    </row>
    <row r="35" spans="1:9" ht="15" customHeight="1">
      <c r="A35" s="62" t="s">
        <v>197</v>
      </c>
      <c r="B35" s="62"/>
      <c r="C35" s="62"/>
      <c r="G35" s="9">
        <v>5</v>
      </c>
      <c r="H35" s="10" t="s">
        <v>195</v>
      </c>
      <c r="I35" s="35" t="s">
        <v>196</v>
      </c>
    </row>
    <row r="36" spans="1:9">
      <c r="A36" s="42" t="s">
        <v>96</v>
      </c>
      <c r="B36" s="22" t="s">
        <v>200</v>
      </c>
      <c r="C36" s="6" t="s">
        <v>201</v>
      </c>
      <c r="G36" s="36">
        <v>6</v>
      </c>
      <c r="H36" s="10" t="s">
        <v>198</v>
      </c>
      <c r="I36" s="35" t="s">
        <v>199</v>
      </c>
    </row>
    <row r="37" spans="1:9">
      <c r="A37" s="9">
        <v>1</v>
      </c>
      <c r="B37" s="39" t="s">
        <v>203</v>
      </c>
      <c r="C37" s="39" t="s">
        <v>254</v>
      </c>
      <c r="G37" s="9">
        <v>7</v>
      </c>
      <c r="H37" s="11" t="s">
        <v>247</v>
      </c>
      <c r="I37" s="35" t="s">
        <v>202</v>
      </c>
    </row>
    <row r="38" spans="1:9">
      <c r="A38" s="36">
        <v>2</v>
      </c>
      <c r="B38" s="39" t="s">
        <v>204</v>
      </c>
      <c r="C38" s="39" t="s">
        <v>220</v>
      </c>
    </row>
    <row r="39" spans="1:9" ht="15.75">
      <c r="A39" s="9">
        <v>3</v>
      </c>
      <c r="B39" s="39" t="s">
        <v>207</v>
      </c>
      <c r="C39" s="11" t="s">
        <v>248</v>
      </c>
      <c r="G39" s="63" t="s">
        <v>206</v>
      </c>
      <c r="H39" s="63"/>
      <c r="I39" s="63"/>
    </row>
    <row r="40" spans="1:9" ht="15.75">
      <c r="A40" s="36">
        <v>4</v>
      </c>
      <c r="B40" s="39" t="s">
        <v>211</v>
      </c>
      <c r="C40" s="39" t="s">
        <v>212</v>
      </c>
      <c r="G40" s="30" t="s">
        <v>208</v>
      </c>
      <c r="H40" s="30" t="s">
        <v>209</v>
      </c>
      <c r="I40" s="30" t="s">
        <v>210</v>
      </c>
    </row>
    <row r="41" spans="1:9" ht="15.75">
      <c r="A41" s="9">
        <v>5</v>
      </c>
      <c r="B41" s="39" t="s">
        <v>215</v>
      </c>
      <c r="C41" s="11" t="s">
        <v>216</v>
      </c>
      <c r="G41" s="30">
        <v>1</v>
      </c>
      <c r="H41" s="30" t="s">
        <v>213</v>
      </c>
      <c r="I41" s="30" t="s">
        <v>214</v>
      </c>
    </row>
    <row r="42" spans="1:9" ht="15.75">
      <c r="A42" s="36">
        <v>6</v>
      </c>
      <c r="B42" s="39" t="s">
        <v>219</v>
      </c>
      <c r="C42" s="39" t="s">
        <v>205</v>
      </c>
      <c r="G42" s="30">
        <v>2</v>
      </c>
      <c r="H42" s="30" t="s">
        <v>217</v>
      </c>
      <c r="I42" s="40" t="s">
        <v>218</v>
      </c>
    </row>
    <row r="43" spans="1:9" ht="15.75">
      <c r="A43" s="9">
        <v>7</v>
      </c>
      <c r="B43" s="39" t="s">
        <v>223</v>
      </c>
      <c r="C43" s="39" t="s">
        <v>84</v>
      </c>
      <c r="G43" s="30">
        <v>3</v>
      </c>
      <c r="H43" s="30" t="s">
        <v>221</v>
      </c>
      <c r="I43" s="30" t="s">
        <v>222</v>
      </c>
    </row>
    <row r="44" spans="1:9" ht="15.75">
      <c r="A44" s="36">
        <v>8</v>
      </c>
      <c r="B44" s="43" t="s">
        <v>226</v>
      </c>
      <c r="C44" s="11" t="s">
        <v>255</v>
      </c>
      <c r="G44" s="30">
        <v>4</v>
      </c>
      <c r="H44" s="30" t="s">
        <v>224</v>
      </c>
      <c r="I44" s="30" t="s">
        <v>225</v>
      </c>
    </row>
    <row r="45" spans="1:9" ht="15.75">
      <c r="G45" s="30">
        <v>5</v>
      </c>
      <c r="H45" s="30" t="s">
        <v>227</v>
      </c>
      <c r="I45" s="30" t="s">
        <v>228</v>
      </c>
    </row>
    <row r="46" spans="1:9" ht="15.75">
      <c r="G46" s="30">
        <v>7</v>
      </c>
      <c r="H46" s="30" t="s">
        <v>229</v>
      </c>
      <c r="I46" s="30" t="s">
        <v>230</v>
      </c>
    </row>
  </sheetData>
  <mergeCells count="8">
    <mergeCell ref="A35:C35"/>
    <mergeCell ref="G39:I39"/>
    <mergeCell ref="A1:I1"/>
    <mergeCell ref="A2:D2"/>
    <mergeCell ref="G2:I2"/>
    <mergeCell ref="G18:I18"/>
    <mergeCell ref="A18:D18"/>
    <mergeCell ref="G29:I29"/>
  </mergeCells>
  <pageMargins left="0.21" right="0.17" top="0.17" bottom="0.17" header="0.3" footer="0.17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P1S2 TT</vt:lpstr>
      <vt:lpstr>ALLOCATIONS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2018-12-27T06:09:10Z</cp:lastPrinted>
  <dcterms:created xsi:type="dcterms:W3CDTF">2018-12-13T06:41:20Z</dcterms:created>
  <dcterms:modified xsi:type="dcterms:W3CDTF">2018-12-29T11:55:21Z</dcterms:modified>
</cp:coreProperties>
</file>